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OneDrive\Produktywność\Excel na ekomersiakPL\"/>
    </mc:Choice>
  </mc:AlternateContent>
  <xr:revisionPtr revIDLastSave="110" documentId="8_{81E5E620-AD01-4EB7-9E10-6F5298975E0A}" xr6:coauthVersionLast="28" xr6:coauthVersionMax="28" xr10:uidLastSave="{0947F9A2-83A0-4D94-AB57-6C2BDC6797BF}"/>
  <bookViews>
    <workbookView xWindow="0" yWindow="0" windowWidth="24000" windowHeight="9510" xr2:uid="{00000000-000D-0000-FFFF-FFFF00000000}"/>
  </bookViews>
  <sheets>
    <sheet name="Przykład planowania tygodnia" sheetId="4" r:id="rId1"/>
    <sheet name="Podsumowanie" sheetId="27" r:id="rId2"/>
    <sheet name="Tydzień 1" sheetId="13" r:id="rId3"/>
    <sheet name="Tydzień 2" sheetId="28" r:id="rId4"/>
    <sheet name="Tydzień 3" sheetId="29" r:id="rId5"/>
    <sheet name="Tydzień 4" sheetId="30" r:id="rId6"/>
    <sheet name="Tydzień 5" sheetId="31" r:id="rId7"/>
    <sheet name="Tydzień 6" sheetId="32" r:id="rId8"/>
    <sheet name="Tydzień 7" sheetId="33" r:id="rId9"/>
    <sheet name="Tydzień 8" sheetId="34" r:id="rId10"/>
    <sheet name="Tydzień 9" sheetId="35" r:id="rId11"/>
    <sheet name="Tydzień 10" sheetId="36" r:id="rId12"/>
    <sheet name="Tydzień 11" sheetId="37" r:id="rId13"/>
    <sheet name="Tydzień 12" sheetId="38" r:id="rId14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3" l="1"/>
  <c r="A17" i="27"/>
  <c r="I18" i="34"/>
  <c r="I12" i="34"/>
  <c r="I7" i="34"/>
  <c r="I30" i="34"/>
  <c r="I31" i="33"/>
  <c r="I19" i="33"/>
  <c r="I13" i="33"/>
  <c r="I7" i="33"/>
  <c r="I19" i="32"/>
  <c r="A14" i="27"/>
  <c r="I31" i="32"/>
  <c r="I13" i="32"/>
  <c r="I7" i="32"/>
  <c r="A11" i="27"/>
  <c r="A8" i="27"/>
  <c r="A5" i="27"/>
  <c r="I31" i="31"/>
  <c r="I19" i="31"/>
  <c r="I13" i="31"/>
  <c r="I7" i="31"/>
  <c r="L19" i="27"/>
  <c r="K19" i="27"/>
  <c r="J19" i="27"/>
  <c r="I19" i="27"/>
  <c r="I28" i="34"/>
  <c r="H19" i="27"/>
  <c r="I29" i="33"/>
  <c r="G19" i="27"/>
  <c r="I29" i="32"/>
  <c r="F19" i="27"/>
  <c r="I29" i="31"/>
  <c r="E19" i="27"/>
  <c r="I31" i="30"/>
  <c r="I29" i="30"/>
  <c r="D19" i="27"/>
  <c r="I31" i="29"/>
  <c r="I29" i="29"/>
  <c r="C19" i="27"/>
  <c r="I31" i="28"/>
  <c r="I29" i="28"/>
  <c r="B19" i="27"/>
  <c r="I19" i="30"/>
  <c r="I13" i="30"/>
  <c r="I7" i="30"/>
  <c r="L16" i="27"/>
  <c r="K16" i="27"/>
  <c r="J16" i="27"/>
  <c r="I16" i="27"/>
  <c r="I24" i="34"/>
  <c r="I22" i="34"/>
  <c r="H16" i="27"/>
  <c r="I25" i="33"/>
  <c r="I23" i="33"/>
  <c r="G16" i="27"/>
  <c r="I25" i="32"/>
  <c r="I23" i="32"/>
  <c r="F16" i="27"/>
  <c r="I25" i="31"/>
  <c r="I23" i="31"/>
  <c r="E16" i="27"/>
  <c r="I25" i="30"/>
  <c r="I23" i="30"/>
  <c r="D16" i="27"/>
  <c r="I25" i="29"/>
  <c r="I23" i="29"/>
  <c r="C16" i="27"/>
  <c r="I25" i="28"/>
  <c r="I23" i="28"/>
  <c r="B16" i="27"/>
  <c r="I7" i="29"/>
  <c r="I19" i="28"/>
  <c r="I7" i="28"/>
  <c r="I7" i="13"/>
  <c r="A5" i="38"/>
  <c r="A11" i="38"/>
  <c r="A17" i="38"/>
  <c r="A23" i="38"/>
  <c r="A29" i="38"/>
  <c r="A29" i="37"/>
  <c r="A23" i="37"/>
  <c r="A17" i="37"/>
  <c r="A11" i="37"/>
  <c r="A5" i="37"/>
  <c r="A29" i="36"/>
  <c r="A23" i="36"/>
  <c r="A17" i="36"/>
  <c r="A11" i="36"/>
  <c r="A5" i="36"/>
  <c r="A29" i="35"/>
  <c r="A23" i="35"/>
  <c r="A17" i="35"/>
  <c r="A11" i="35"/>
  <c r="A5" i="35"/>
  <c r="A28" i="34"/>
  <c r="A22" i="34"/>
  <c r="A16" i="34"/>
  <c r="A10" i="34"/>
  <c r="A5" i="34"/>
  <c r="A29" i="33"/>
  <c r="A23" i="33"/>
  <c r="A17" i="33"/>
  <c r="A11" i="33"/>
  <c r="A5" i="33"/>
  <c r="A5" i="32"/>
  <c r="A11" i="32"/>
  <c r="A17" i="32"/>
  <c r="A23" i="32"/>
  <c r="A29" i="32"/>
  <c r="A29" i="31"/>
  <c r="A23" i="31"/>
  <c r="A17" i="31"/>
  <c r="A11" i="31"/>
  <c r="A5" i="31"/>
  <c r="A5" i="30"/>
  <c r="A11" i="30"/>
  <c r="A17" i="30"/>
  <c r="A23" i="30"/>
  <c r="A29" i="30"/>
  <c r="A29" i="29"/>
  <c r="A23" i="29"/>
  <c r="A17" i="29"/>
  <c r="A11" i="29"/>
  <c r="A5" i="29"/>
  <c r="A29" i="28"/>
  <c r="A23" i="28"/>
  <c r="A17" i="28"/>
  <c r="A11" i="28"/>
  <c r="A5" i="28"/>
  <c r="I19" i="38"/>
  <c r="I20" i="38"/>
  <c r="I21" i="38"/>
  <c r="I22" i="38"/>
  <c r="I17" i="38"/>
  <c r="L13" i="27"/>
  <c r="I13" i="38"/>
  <c r="I14" i="38"/>
  <c r="I15" i="38"/>
  <c r="I16" i="38"/>
  <c r="I11" i="38"/>
  <c r="L10" i="27"/>
  <c r="I7" i="38"/>
  <c r="I8" i="38"/>
  <c r="I9" i="38"/>
  <c r="I10" i="38"/>
  <c r="I5" i="38"/>
  <c r="L7" i="27"/>
  <c r="I25" i="38"/>
  <c r="I26" i="38"/>
  <c r="I27" i="38"/>
  <c r="I28" i="38"/>
  <c r="I23" i="38"/>
  <c r="I31" i="38"/>
  <c r="I32" i="38"/>
  <c r="I33" i="38"/>
  <c r="I34" i="38"/>
  <c r="I29" i="38"/>
  <c r="D35" i="38"/>
  <c r="I19" i="37"/>
  <c r="I20" i="37"/>
  <c r="I21" i="37"/>
  <c r="I22" i="37"/>
  <c r="I17" i="37"/>
  <c r="K13" i="27"/>
  <c r="I13" i="37"/>
  <c r="I14" i="37"/>
  <c r="I15" i="37"/>
  <c r="I16" i="37"/>
  <c r="I11" i="37"/>
  <c r="K10" i="27"/>
  <c r="I7" i="37"/>
  <c r="I8" i="37"/>
  <c r="I9" i="37"/>
  <c r="I10" i="37"/>
  <c r="I5" i="37"/>
  <c r="K7" i="27"/>
  <c r="I25" i="37"/>
  <c r="I26" i="37"/>
  <c r="I27" i="37"/>
  <c r="I28" i="37"/>
  <c r="I23" i="37"/>
  <c r="I31" i="37"/>
  <c r="I32" i="37"/>
  <c r="I33" i="37"/>
  <c r="I34" i="37"/>
  <c r="I29" i="37"/>
  <c r="D35" i="37"/>
  <c r="I19" i="36"/>
  <c r="I20" i="36"/>
  <c r="I21" i="36"/>
  <c r="I22" i="36"/>
  <c r="I17" i="36"/>
  <c r="J13" i="27"/>
  <c r="I13" i="36"/>
  <c r="I14" i="36"/>
  <c r="I15" i="36"/>
  <c r="I16" i="36"/>
  <c r="I11" i="36"/>
  <c r="J10" i="27"/>
  <c r="I7" i="36"/>
  <c r="I8" i="36"/>
  <c r="I9" i="36"/>
  <c r="I10" i="36"/>
  <c r="I5" i="36"/>
  <c r="J7" i="27"/>
  <c r="I25" i="36"/>
  <c r="I26" i="36"/>
  <c r="I27" i="36"/>
  <c r="I28" i="36"/>
  <c r="I23" i="36"/>
  <c r="I31" i="36"/>
  <c r="I32" i="36"/>
  <c r="I33" i="36"/>
  <c r="I34" i="36"/>
  <c r="I29" i="36"/>
  <c r="D35" i="36"/>
  <c r="I19" i="35"/>
  <c r="I20" i="35"/>
  <c r="I21" i="35"/>
  <c r="I22" i="35"/>
  <c r="I17" i="35"/>
  <c r="I13" i="27"/>
  <c r="I13" i="35"/>
  <c r="I14" i="35"/>
  <c r="I15" i="35"/>
  <c r="I16" i="35"/>
  <c r="I11" i="35"/>
  <c r="I10" i="27"/>
  <c r="I7" i="35"/>
  <c r="I8" i="35"/>
  <c r="I9" i="35"/>
  <c r="I10" i="35"/>
  <c r="I5" i="35"/>
  <c r="I7" i="27"/>
  <c r="I25" i="35"/>
  <c r="I26" i="35"/>
  <c r="I27" i="35"/>
  <c r="I28" i="35"/>
  <c r="I23" i="35"/>
  <c r="I31" i="35"/>
  <c r="I32" i="35"/>
  <c r="I33" i="35"/>
  <c r="I34" i="35"/>
  <c r="I29" i="35"/>
  <c r="D35" i="35"/>
  <c r="I16" i="34"/>
  <c r="H13" i="27"/>
  <c r="I10" i="34"/>
  <c r="H10" i="27"/>
  <c r="I11" i="33"/>
  <c r="G10" i="27"/>
  <c r="I17" i="33"/>
  <c r="G13" i="27"/>
  <c r="I5" i="34"/>
  <c r="H7" i="27"/>
  <c r="D34" i="34"/>
  <c r="I5" i="33"/>
  <c r="G7" i="27"/>
  <c r="D35" i="33"/>
  <c r="I17" i="32"/>
  <c r="F13" i="27"/>
  <c r="I11" i="32"/>
  <c r="F10" i="27"/>
  <c r="I5" i="32"/>
  <c r="F7" i="27"/>
  <c r="D35" i="32"/>
  <c r="I17" i="31"/>
  <c r="E13" i="27"/>
  <c r="I11" i="31"/>
  <c r="E10" i="27"/>
  <c r="I5" i="31"/>
  <c r="E7" i="27"/>
  <c r="D35" i="31"/>
  <c r="I17" i="30"/>
  <c r="D13" i="27"/>
  <c r="I11" i="30"/>
  <c r="D10" i="27"/>
  <c r="I5" i="30"/>
  <c r="D7" i="27"/>
  <c r="D35" i="30"/>
  <c r="I5" i="29"/>
  <c r="C7" i="27"/>
  <c r="I19" i="29"/>
  <c r="I17" i="29"/>
  <c r="C13" i="27"/>
  <c r="I13" i="29"/>
  <c r="I11" i="29"/>
  <c r="C10" i="27"/>
  <c r="D35" i="29"/>
  <c r="I17" i="28"/>
  <c r="B13" i="27"/>
  <c r="I13" i="28"/>
  <c r="I11" i="28"/>
  <c r="B10" i="27"/>
  <c r="I5" i="28"/>
  <c r="B7" i="27"/>
  <c r="I13" i="13"/>
  <c r="I11" i="13"/>
  <c r="A10" i="27"/>
  <c r="D35" i="28"/>
  <c r="I5" i="13"/>
  <c r="I17" i="13"/>
  <c r="I25" i="13"/>
  <c r="I23" i="13"/>
  <c r="I31" i="13"/>
  <c r="I29" i="13"/>
  <c r="D35" i="13"/>
  <c r="A7" i="27"/>
  <c r="M7" i="27"/>
  <c r="M5" i="27"/>
  <c r="M10" i="27"/>
  <c r="M8" i="27"/>
  <c r="A13" i="27"/>
  <c r="M13" i="27"/>
  <c r="M11" i="27"/>
  <c r="A16" i="27"/>
  <c r="M16" i="27"/>
  <c r="M14" i="27"/>
  <c r="A19" i="27"/>
  <c r="M19" i="27"/>
  <c r="M17" i="27"/>
  <c r="C20" i="27"/>
  <c r="I8" i="4"/>
  <c r="I7" i="4"/>
  <c r="I9" i="4"/>
  <c r="I17" i="4"/>
  <c r="I16" i="4"/>
  <c r="D29" i="4"/>
  <c r="I27" i="4"/>
  <c r="I20" i="4"/>
  <c r="I21" i="4"/>
  <c r="I12" i="4"/>
  <c r="I13" i="4"/>
  <c r="I15" i="4"/>
  <c r="I25" i="4"/>
  <c r="I26" i="4"/>
  <c r="I28" i="4"/>
  <c r="F36" i="4"/>
  <c r="F37" i="4"/>
  <c r="F38" i="4"/>
  <c r="I23" i="4"/>
  <c r="I5" i="4"/>
  <c r="I11" i="4"/>
  <c r="I19" i="4"/>
</calcChain>
</file>

<file path=xl/sharedStrings.xml><?xml version="1.0" encoding="utf-8"?>
<sst xmlns="http://schemas.openxmlformats.org/spreadsheetml/2006/main" count="741" uniqueCount="55">
  <si>
    <t>Pobudka o 5:15 i wypić szklankę wody</t>
  </si>
  <si>
    <t xml:space="preserve">Czytanie książki (minimum 45 minut dziennie). </t>
  </si>
  <si>
    <t>Określ i wybierz temat wpisu na bloga w tym tygodniu</t>
  </si>
  <si>
    <t>Przygotuj i dodaj wpis w każdą sobotę</t>
  </si>
  <si>
    <t>Wybrać listę książek do przeczytania w okresie od 1 stycznia do 24 marca</t>
  </si>
  <si>
    <t>Zaplanować jakie książki będę czytał w wybranym okresie</t>
  </si>
  <si>
    <t>Czy przeczytałem 12 książek?</t>
  </si>
  <si>
    <t>Czy dodałem 12 wpisów na bloga?</t>
  </si>
  <si>
    <t>Poniedziałek</t>
  </si>
  <si>
    <t>Wtorek</t>
  </si>
  <si>
    <t>Środa</t>
  </si>
  <si>
    <t>Czwartek</t>
  </si>
  <si>
    <t>Piątek</t>
  </si>
  <si>
    <t>Niedziela</t>
  </si>
  <si>
    <t xml:space="preserve">Piątek </t>
  </si>
  <si>
    <t>Sobota</t>
  </si>
  <si>
    <t>Taktyki</t>
  </si>
  <si>
    <t>Zrealizuj w tygodniu minumum dwa treningi w następujące dni (środa, sobota, niedziela)</t>
  </si>
  <si>
    <t>Przebiegnij w trakcie treningu minimum 30 min ciągłego biegu</t>
  </si>
  <si>
    <t>Wtorej</t>
  </si>
  <si>
    <t>Łączny wynik</t>
  </si>
  <si>
    <t>Cel 2: Wstawać codziennie rano o 5:15</t>
  </si>
  <si>
    <t>Cel 3: Biegać regularne 3 razy w tygodniu</t>
  </si>
  <si>
    <t>Nagroda za wykonanie 85% wszystkich celów</t>
  </si>
  <si>
    <t>KPI i inne dane</t>
  </si>
  <si>
    <t>Pomiary</t>
  </si>
  <si>
    <t xml:space="preserve">Początek </t>
  </si>
  <si>
    <t>Koniec</t>
  </si>
  <si>
    <t>Razem w tygodniu</t>
  </si>
  <si>
    <t>Krok 1: Skopiuj taktyki z poprzednich arkuszy</t>
  </si>
  <si>
    <t>Krok 4: Może być konieczna zmiana punktacji w kolumnie I na podstawie używanych przedziałów czasowych</t>
  </si>
  <si>
    <t>Krok 2: Zapisz "1" (jeden) za każdym razem, gdy wykonasz swoją taktykę na dni</t>
  </si>
  <si>
    <t>Cel 1: Przeczytać 5 książek w 12 tygodni</t>
  </si>
  <si>
    <t>Czytać codziennie od poniedziałku do soboty minimum 45 minut książkę "Skuszeni. Jak tworzyć produkty kształtujące nawyki konsumenckie"</t>
  </si>
  <si>
    <t>Cel 5</t>
  </si>
  <si>
    <t>Cel 4</t>
  </si>
  <si>
    <t>1 tydzień</t>
  </si>
  <si>
    <t>2 tydzień</t>
  </si>
  <si>
    <t>3 tydzień</t>
  </si>
  <si>
    <t>4 tydzień</t>
  </si>
  <si>
    <t>5 tydzień</t>
  </si>
  <si>
    <t>6 tydzień</t>
  </si>
  <si>
    <t>7 tydzień</t>
  </si>
  <si>
    <t>8 tydzień</t>
  </si>
  <si>
    <t>9 tydzień</t>
  </si>
  <si>
    <t>10 tydzień</t>
  </si>
  <si>
    <t xml:space="preserve">11 tydzień </t>
  </si>
  <si>
    <t xml:space="preserve">12 tydzień </t>
  </si>
  <si>
    <t>WYNIK ŁĄCZNY</t>
  </si>
  <si>
    <t>Co mierzymy?</t>
  </si>
  <si>
    <t xml:space="preserve">Koniec 
</t>
  </si>
  <si>
    <t xml:space="preserve">Cel 4     
</t>
  </si>
  <si>
    <t>Cel 3</t>
  </si>
  <si>
    <t>Cel 2</t>
  </si>
  <si>
    <t xml:space="preserve">Cel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</si>
</sst>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&quot;$&quot;#,##0.00"/>
    <numFmt numFmtId="165" formatCode="00\-000"/>
  </numFmts>
  <fonts count="9" x14ac:knownFonts="1">
    <font>
      <sz val="12"/>
      <color indexed="8"/>
      <name val="Calibri"/>
    </font>
    <font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13"/>
      <name val="Calibri"/>
      <family val="2"/>
      <charset val="238"/>
    </font>
    <font>
      <sz val="12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3" fontId="8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0" fontId="0" fillId="0" borderId="6" xfId="0" applyFont="1" applyBorder="1" applyAlignment="1"/>
    <xf numFmtId="49" fontId="2" fillId="2" borderId="8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wrapText="1"/>
    </xf>
    <xf numFmtId="10" fontId="0" fillId="3" borderId="6" xfId="0" applyNumberFormat="1" applyFont="1" applyFill="1" applyBorder="1" applyAlignment="1"/>
    <xf numFmtId="0" fontId="0" fillId="3" borderId="7" xfId="0" applyFont="1" applyFill="1" applyBorder="1" applyAlignment="1">
      <alignment wrapText="1"/>
    </xf>
    <xf numFmtId="0" fontId="0" fillId="0" borderId="12" xfId="0" applyFont="1" applyBorder="1" applyAlignment="1"/>
    <xf numFmtId="0" fontId="0" fillId="0" borderId="13" xfId="0" applyFont="1" applyBorder="1" applyAlignment="1"/>
    <xf numFmtId="49" fontId="0" fillId="3" borderId="7" xfId="0" applyNumberFormat="1" applyFont="1" applyFill="1" applyBorder="1" applyAlignment="1"/>
    <xf numFmtId="0" fontId="0" fillId="3" borderId="7" xfId="0" applyFont="1" applyFill="1" applyBorder="1" applyAlignment="1"/>
    <xf numFmtId="0" fontId="0" fillId="3" borderId="9" xfId="0" applyFont="1" applyFill="1" applyBorder="1" applyAlignment="1"/>
    <xf numFmtId="0" fontId="0" fillId="0" borderId="21" xfId="0" applyFont="1" applyBorder="1" applyAlignment="1"/>
    <xf numFmtId="0" fontId="0" fillId="3" borderId="22" xfId="0" applyNumberFormat="1" applyFont="1" applyFill="1" applyBorder="1" applyAlignment="1">
      <alignment wrapText="1"/>
    </xf>
    <xf numFmtId="10" fontId="0" fillId="0" borderId="6" xfId="0" applyNumberFormat="1" applyFont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wrapText="1"/>
    </xf>
    <xf numFmtId="49" fontId="6" fillId="2" borderId="7" xfId="0" applyNumberFormat="1" applyFont="1" applyFill="1" applyBorder="1" applyAlignment="1">
      <alignment horizontal="center"/>
    </xf>
    <xf numFmtId="0" fontId="4" fillId="3" borderId="22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49" fontId="4" fillId="5" borderId="0" xfId="0" applyNumberFormat="1" applyFont="1" applyFill="1" applyBorder="1"/>
    <xf numFmtId="1" fontId="0" fillId="3" borderId="2" xfId="0" applyNumberFormat="1" applyFont="1" applyFill="1" applyBorder="1" applyAlignment="1">
      <alignment wrapText="1"/>
    </xf>
    <xf numFmtId="1" fontId="0" fillId="3" borderId="2" xfId="0" applyNumberFormat="1" applyFont="1" applyFill="1" applyBorder="1" applyAlignment="1"/>
    <xf numFmtId="1" fontId="0" fillId="3" borderId="8" xfId="0" applyNumberFormat="1" applyFont="1" applyFill="1" applyBorder="1" applyAlignment="1"/>
    <xf numFmtId="14" fontId="0" fillId="3" borderId="25" xfId="0" applyNumberFormat="1" applyFont="1" applyFill="1" applyBorder="1" applyAlignment="1">
      <alignment horizontal="center"/>
    </xf>
    <xf numFmtId="10" fontId="0" fillId="3" borderId="2" xfId="0" applyNumberFormat="1" applyFont="1" applyFill="1" applyBorder="1" applyAlignment="1">
      <alignment wrapText="1"/>
    </xf>
    <xf numFmtId="10" fontId="0" fillId="3" borderId="2" xfId="0" applyNumberFormat="1" applyFont="1" applyFill="1" applyBorder="1" applyAlignment="1"/>
    <xf numFmtId="0" fontId="0" fillId="3" borderId="7" xfId="0" applyNumberFormat="1" applyFont="1" applyFill="1" applyBorder="1" applyAlignment="1">
      <alignment wrapText="1"/>
    </xf>
    <xf numFmtId="10" fontId="0" fillId="3" borderId="28" xfId="0" applyNumberFormat="1" applyFont="1" applyFill="1" applyBorder="1" applyAlignment="1"/>
    <xf numFmtId="10" fontId="5" fillId="6" borderId="26" xfId="0" applyNumberFormat="1" applyFont="1" applyFill="1" applyBorder="1" applyAlignment="1"/>
    <xf numFmtId="0" fontId="0" fillId="6" borderId="27" xfId="0" applyFont="1" applyFill="1" applyBorder="1" applyAlignment="1"/>
    <xf numFmtId="10" fontId="0" fillId="6" borderId="27" xfId="0" applyNumberFormat="1" applyFont="1" applyFill="1" applyBorder="1" applyAlignment="1"/>
    <xf numFmtId="0" fontId="0" fillId="3" borderId="29" xfId="0" applyFont="1" applyFill="1" applyBorder="1" applyAlignment="1">
      <alignment wrapText="1"/>
    </xf>
    <xf numFmtId="1" fontId="0" fillId="3" borderId="30" xfId="0" applyNumberFormat="1" applyFont="1" applyFill="1" applyBorder="1" applyAlignment="1">
      <alignment wrapText="1"/>
    </xf>
    <xf numFmtId="10" fontId="4" fillId="6" borderId="27" xfId="0" applyNumberFormat="1" applyFont="1" applyFill="1" applyBorder="1" applyAlignment="1"/>
    <xf numFmtId="10" fontId="7" fillId="6" borderId="26" xfId="0" applyNumberFormat="1" applyFont="1" applyFill="1" applyBorder="1" applyAlignment="1"/>
    <xf numFmtId="0" fontId="0" fillId="0" borderId="0" xfId="0" applyNumberFormat="1" applyFont="1" applyAlignment="1">
      <alignment wrapText="1"/>
    </xf>
    <xf numFmtId="0" fontId="0" fillId="3" borderId="2" xfId="0" applyNumberFormat="1" applyFont="1" applyFill="1" applyBorder="1" applyAlignment="1">
      <alignment wrapText="1"/>
    </xf>
    <xf numFmtId="0" fontId="0" fillId="0" borderId="10" xfId="0" applyNumberFormat="1" applyFont="1" applyBorder="1" applyAlignment="1"/>
    <xf numFmtId="2" fontId="0" fillId="3" borderId="2" xfId="0" applyNumberFormat="1" applyFont="1" applyFill="1" applyBorder="1" applyAlignment="1">
      <alignment wrapText="1"/>
    </xf>
    <xf numFmtId="2" fontId="0" fillId="3" borderId="2" xfId="0" applyNumberFormat="1" applyFont="1" applyFill="1" applyBorder="1" applyAlignment="1"/>
    <xf numFmtId="0" fontId="0" fillId="3" borderId="2" xfId="0" applyNumberFormat="1" applyFont="1" applyFill="1" applyBorder="1" applyAlignment="1"/>
    <xf numFmtId="43" fontId="0" fillId="3" borderId="2" xfId="1" applyFont="1" applyFill="1" applyBorder="1" applyAlignment="1">
      <alignment wrapText="1"/>
    </xf>
    <xf numFmtId="43" fontId="0" fillId="3" borderId="2" xfId="1" applyFont="1" applyFill="1" applyBorder="1" applyAlignment="1"/>
    <xf numFmtId="43" fontId="0" fillId="3" borderId="8" xfId="1" applyFont="1" applyFill="1" applyBorder="1" applyAlignment="1"/>
    <xf numFmtId="2" fontId="0" fillId="3" borderId="8" xfId="0" applyNumberFormat="1" applyFont="1" applyFill="1" applyBorder="1" applyAlignment="1"/>
    <xf numFmtId="0" fontId="0" fillId="3" borderId="8" xfId="0" applyNumberFormat="1" applyFont="1" applyFill="1" applyBorder="1" applyAlignment="1"/>
    <xf numFmtId="10" fontId="5" fillId="6" borderId="26" xfId="0" applyNumberFormat="1" applyFont="1" applyFill="1" applyBorder="1" applyAlignment="1">
      <alignment vertical="top"/>
    </xf>
    <xf numFmtId="1" fontId="4" fillId="3" borderId="2" xfId="0" applyNumberFormat="1" applyFont="1" applyFill="1" applyBorder="1" applyAlignment="1">
      <alignment wrapText="1"/>
    </xf>
    <xf numFmtId="49" fontId="4" fillId="3" borderId="7" xfId="0" applyNumberFormat="1" applyFont="1" applyFill="1" applyBorder="1" applyAlignment="1">
      <alignment wrapText="1"/>
    </xf>
    <xf numFmtId="14" fontId="0" fillId="3" borderId="17" xfId="0" applyNumberFormat="1" applyFont="1" applyFill="1" applyBorder="1" applyAlignment="1">
      <alignment horizontal="center"/>
    </xf>
    <xf numFmtId="14" fontId="0" fillId="3" borderId="20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0" fontId="0" fillId="3" borderId="18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49" fontId="6" fillId="5" borderId="17" xfId="0" applyNumberFormat="1" applyFont="1" applyFill="1" applyBorder="1" applyAlignment="1">
      <alignment horizontal="center"/>
    </xf>
    <xf numFmtId="49" fontId="6" fillId="5" borderId="18" xfId="0" applyNumberFormat="1" applyFont="1" applyFill="1" applyBorder="1" applyAlignment="1">
      <alignment horizontal="center"/>
    </xf>
    <xf numFmtId="49" fontId="6" fillId="5" borderId="19" xfId="0" applyNumberFormat="1" applyFont="1" applyFill="1" applyBorder="1" applyAlignment="1">
      <alignment horizontal="center"/>
    </xf>
    <xf numFmtId="49" fontId="6" fillId="5" borderId="24" xfId="0" applyNumberFormat="1" applyFont="1" applyFill="1" applyBorder="1" applyAlignment="1">
      <alignment horizontal="center"/>
    </xf>
    <xf numFmtId="49" fontId="6" fillId="5" borderId="33" xfId="0" applyNumberFormat="1" applyFont="1" applyFill="1" applyBorder="1" applyAlignment="1">
      <alignment horizontal="center"/>
    </xf>
    <xf numFmtId="49" fontId="6" fillId="5" borderId="34" xfId="0" applyNumberFormat="1" applyFont="1" applyFill="1" applyBorder="1" applyAlignment="1">
      <alignment horizontal="center"/>
    </xf>
    <xf numFmtId="49" fontId="6" fillId="5" borderId="20" xfId="0" applyNumberFormat="1" applyFont="1" applyFill="1" applyBorder="1" applyAlignment="1">
      <alignment horizontal="center"/>
    </xf>
    <xf numFmtId="49" fontId="6" fillId="5" borderId="25" xfId="0" applyNumberFormat="1" applyFont="1" applyFill="1" applyBorder="1" applyAlignment="1">
      <alignment horizontal="center"/>
    </xf>
    <xf numFmtId="14" fontId="0" fillId="5" borderId="17" xfId="0" applyNumberFormat="1" applyFont="1" applyFill="1" applyBorder="1" applyAlignment="1">
      <alignment horizontal="center"/>
    </xf>
    <xf numFmtId="14" fontId="0" fillId="5" borderId="18" xfId="0" applyNumberFormat="1" applyFont="1" applyFill="1" applyBorder="1" applyAlignment="1">
      <alignment horizontal="center"/>
    </xf>
    <xf numFmtId="14" fontId="0" fillId="5" borderId="20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3" borderId="31" xfId="0" applyNumberFormat="1" applyFont="1" applyFill="1" applyBorder="1" applyAlignment="1">
      <alignment horizontal="center"/>
    </xf>
    <xf numFmtId="0" fontId="0" fillId="3" borderId="32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6" fillId="2" borderId="35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9" fontId="6" fillId="2" borderId="37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10" fontId="1" fillId="2" borderId="24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/>
    </xf>
    <xf numFmtId="165" fontId="1" fillId="2" borderId="5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49" fontId="5" fillId="2" borderId="26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10" fontId="1" fillId="2" borderId="26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172"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6500"/>
      </font>
      <fill>
        <patternFill patternType="solid">
          <fgColor indexed="14"/>
          <bgColor indexed="17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006100"/>
      </font>
      <fill>
        <patternFill patternType="solid">
          <fgColor indexed="14"/>
          <bgColor indexed="19"/>
        </patternFill>
      </fill>
    </dxf>
    <dxf>
      <font>
        <color rgb="FF9C0006"/>
      </font>
      <fill>
        <patternFill patternType="solid">
          <fgColor indexed="14"/>
          <bgColor indexed="15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CCE4"/>
      <rgbColor rgb="FFAAAAAA"/>
      <rgbColor rgb="FF4F81BD"/>
      <rgbColor rgb="FFFFFFFF"/>
      <rgbColor rgb="FFA5A5A5"/>
      <rgbColor rgb="00000000"/>
      <rgbColor rgb="FFFFC7CE"/>
      <rgbColor rgb="FF9C0006"/>
      <rgbColor rgb="FFFFEB9C"/>
      <rgbColor rgb="FF9C6500"/>
      <rgbColor rgb="FFC6EFCE"/>
      <rgbColor rgb="FF00610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0</xdr:col>
      <xdr:colOff>2533650</xdr:colOff>
      <xdr:row>2</xdr:row>
      <xdr:rowOff>235137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1D6A94-66E9-4C7C-BBBE-6755AF622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050"/>
          <a:ext cx="2409825" cy="597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2505075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F4014EE-9D1A-460C-8732-B686F45E2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2409825" cy="59708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2524125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F2EECC-18B7-4448-9778-D4993107E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409825" cy="5970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2524125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F73AE52-296F-4E5A-8595-421954676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409825" cy="5970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2514600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156C57-2E57-40F0-B786-ABDD51B3F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2409825" cy="59708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2466975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D239446-9A27-4C21-A845-0C67CBBEC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409825" cy="597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647700</xdr:colOff>
      <xdr:row>2</xdr:row>
      <xdr:rowOff>216087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1B359EA-53E7-4F51-BEA5-5298564F5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2409825" cy="597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2447925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ABC1A60-F4EC-4397-9995-BF7C70EC1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2409825" cy="597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2457450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EC1AC06-17A9-4A85-9388-37F36FD63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2409825" cy="597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2486025</xdr:colOff>
      <xdr:row>2</xdr:row>
      <xdr:rowOff>235137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E8F9FD0-9F2E-4EE0-8B8B-84A4CFC56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"/>
          <a:ext cx="2409825" cy="5970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2562225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CADD483-3646-437D-878B-37FAE719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409825" cy="5970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2486025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AA73B4-C8C3-4731-A3A1-D61881DBF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2409825" cy="5970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2562225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554D0B1-4EB7-40DF-B7D3-CDC1813F3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409825" cy="5970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2533650</xdr:colOff>
      <xdr:row>2</xdr:row>
      <xdr:rowOff>216087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DDD5DD8-741F-451C-B9F6-E17C4CCCE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2409825" cy="597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V42"/>
  <sheetViews>
    <sheetView showGridLines="0" tabSelected="1" workbookViewId="0">
      <selection activeCell="A5" sqref="A5:H5"/>
    </sheetView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x14ac:dyDescent="0.35">
      <c r="A5" s="125" t="s">
        <v>32</v>
      </c>
      <c r="B5" s="65"/>
      <c r="C5" s="65"/>
      <c r="D5" s="65"/>
      <c r="E5" s="65"/>
      <c r="F5" s="65"/>
      <c r="G5" s="65"/>
      <c r="H5" s="66"/>
      <c r="I5" s="15">
        <f>AVERAGE(I7:I9)</f>
        <v>0.94444444444444453</v>
      </c>
      <c r="J5" s="67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"/>
    </row>
    <row r="7" spans="1:15" ht="31.5" x14ac:dyDescent="0.25">
      <c r="A7" s="7" t="s">
        <v>4</v>
      </c>
      <c r="B7" s="25"/>
      <c r="C7" s="25"/>
      <c r="D7" s="25"/>
      <c r="E7" s="25">
        <v>1</v>
      </c>
      <c r="F7" s="25"/>
      <c r="G7" s="26"/>
      <c r="H7" s="27"/>
      <c r="I7" s="6">
        <f>(B7+C7+D7+E7+F7+G7+H7)/1</f>
        <v>1</v>
      </c>
      <c r="K7" s="23" t="s">
        <v>29</v>
      </c>
    </row>
    <row r="8" spans="1:15" ht="31.5" x14ac:dyDescent="0.25">
      <c r="A8" s="7" t="s">
        <v>5</v>
      </c>
      <c r="B8" s="25"/>
      <c r="C8" s="26"/>
      <c r="D8" s="26"/>
      <c r="E8" s="26">
        <v>1</v>
      </c>
      <c r="F8" s="26"/>
      <c r="G8" s="26"/>
      <c r="H8" s="27"/>
      <c r="I8" s="6">
        <f>(B8+C8+D8+E8+F8+G8+H8)/1</f>
        <v>1</v>
      </c>
      <c r="K8" s="24" t="s">
        <v>31</v>
      </c>
    </row>
    <row r="9" spans="1:15" ht="63.75" thickBot="1" x14ac:dyDescent="0.3">
      <c r="A9" s="20" t="s">
        <v>33</v>
      </c>
      <c r="B9" s="25">
        <v>1</v>
      </c>
      <c r="C9" s="26">
        <v>1</v>
      </c>
      <c r="D9" s="26">
        <v>1</v>
      </c>
      <c r="E9" s="26">
        <v>1</v>
      </c>
      <c r="F9" s="26">
        <v>1</v>
      </c>
      <c r="G9" s="26">
        <v>0</v>
      </c>
      <c r="H9" s="27"/>
      <c r="I9" s="6">
        <f>(B9+C9+D9+E9+F9+G9)/6</f>
        <v>0.83333333333333337</v>
      </c>
      <c r="K9" s="24"/>
    </row>
    <row r="10" spans="1:15" ht="23.1" customHeight="1" x14ac:dyDescent="0.35">
      <c r="A10" s="64" t="s">
        <v>21</v>
      </c>
      <c r="B10" s="65"/>
      <c r="C10" s="65"/>
      <c r="D10" s="65"/>
      <c r="E10" s="65"/>
      <c r="F10" s="65"/>
      <c r="G10" s="65"/>
      <c r="H10" s="66"/>
      <c r="I10" s="3"/>
      <c r="K10" s="23" t="s">
        <v>30</v>
      </c>
    </row>
    <row r="11" spans="1:15" ht="17.100000000000001" customHeight="1" x14ac:dyDescent="0.25">
      <c r="A11" s="19" t="s">
        <v>16</v>
      </c>
      <c r="B11" s="17" t="s">
        <v>8</v>
      </c>
      <c r="C11" s="17" t="s">
        <v>9</v>
      </c>
      <c r="D11" s="17" t="s">
        <v>10</v>
      </c>
      <c r="E11" s="17" t="s">
        <v>11</v>
      </c>
      <c r="F11" s="17" t="s">
        <v>14</v>
      </c>
      <c r="G11" s="17" t="s">
        <v>15</v>
      </c>
      <c r="H11" s="4" t="s">
        <v>13</v>
      </c>
      <c r="I11" s="15">
        <f>AVERAGE(I12:I13)</f>
        <v>0.91666666666666674</v>
      </c>
    </row>
    <row r="12" spans="1:15" ht="36" customHeight="1" x14ac:dyDescent="0.25">
      <c r="A12" s="5" t="s">
        <v>0</v>
      </c>
      <c r="B12" s="25">
        <v>1</v>
      </c>
      <c r="C12" s="25">
        <v>1</v>
      </c>
      <c r="D12" s="25">
        <v>1</v>
      </c>
      <c r="E12" s="25">
        <v>1</v>
      </c>
      <c r="F12" s="25">
        <v>1</v>
      </c>
      <c r="G12" s="26"/>
      <c r="H12" s="27"/>
      <c r="I12" s="6">
        <f>(B12+C12+D12+E12+F12+G12+H12)/5</f>
        <v>1</v>
      </c>
    </row>
    <row r="13" spans="1:15" ht="32.25" thickBot="1" x14ac:dyDescent="0.3">
      <c r="A13" s="5" t="s">
        <v>1</v>
      </c>
      <c r="B13" s="25">
        <v>1</v>
      </c>
      <c r="C13" s="26">
        <v>1</v>
      </c>
      <c r="D13" s="26">
        <v>1</v>
      </c>
      <c r="E13" s="26">
        <v>1</v>
      </c>
      <c r="F13" s="26">
        <v>1</v>
      </c>
      <c r="G13" s="26"/>
      <c r="H13" s="27"/>
      <c r="I13" s="6">
        <f>(B13+C13+D13+E13+F13+G13+H13)/6</f>
        <v>0.83333333333333337</v>
      </c>
    </row>
    <row r="14" spans="1:15" ht="23.1" customHeight="1" x14ac:dyDescent="0.35">
      <c r="A14" s="64" t="s">
        <v>22</v>
      </c>
      <c r="B14" s="65"/>
      <c r="C14" s="65"/>
      <c r="D14" s="65"/>
      <c r="E14" s="65"/>
      <c r="F14" s="65"/>
      <c r="G14" s="65"/>
      <c r="H14" s="66"/>
      <c r="I14" s="3"/>
    </row>
    <row r="15" spans="1:15" ht="17.100000000000001" customHeight="1" x14ac:dyDescent="0.25">
      <c r="A15" s="19" t="s">
        <v>16</v>
      </c>
      <c r="B15" s="16" t="s">
        <v>8</v>
      </c>
      <c r="C15" s="16" t="s">
        <v>9</v>
      </c>
      <c r="D15" s="16" t="s">
        <v>10</v>
      </c>
      <c r="E15" s="16" t="s">
        <v>11</v>
      </c>
      <c r="F15" s="16" t="s">
        <v>14</v>
      </c>
      <c r="G15" s="16" t="s">
        <v>15</v>
      </c>
      <c r="H15" s="4" t="s">
        <v>13</v>
      </c>
      <c r="I15" s="15">
        <f>AVERAGE(I16:I17)</f>
        <v>0.66666666666666663</v>
      </c>
    </row>
    <row r="16" spans="1:15" ht="47.25" x14ac:dyDescent="0.25">
      <c r="A16" s="18" t="s">
        <v>17</v>
      </c>
      <c r="B16" s="25"/>
      <c r="C16" s="26"/>
      <c r="D16" s="26">
        <v>1</v>
      </c>
      <c r="E16" s="26"/>
      <c r="F16" s="26"/>
      <c r="G16" s="26">
        <v>0</v>
      </c>
      <c r="H16" s="27">
        <v>1</v>
      </c>
      <c r="I16" s="6">
        <f>(B16+C16+D16+E16+F16+G16+H16)/3</f>
        <v>0.66666666666666663</v>
      </c>
    </row>
    <row r="17" spans="1:9" ht="32.25" thickBot="1" x14ac:dyDescent="0.3">
      <c r="A17" s="18" t="s">
        <v>18</v>
      </c>
      <c r="B17" s="25"/>
      <c r="C17" s="26"/>
      <c r="D17" s="26">
        <v>1</v>
      </c>
      <c r="E17" s="26"/>
      <c r="F17" s="26"/>
      <c r="G17" s="26">
        <v>0</v>
      </c>
      <c r="H17" s="27">
        <v>1</v>
      </c>
      <c r="I17" s="6">
        <f>(B17+C17+D17+E17+F17+G17+H17)/3</f>
        <v>0.66666666666666663</v>
      </c>
    </row>
    <row r="18" spans="1:9" ht="23.1" customHeight="1" x14ac:dyDescent="0.35">
      <c r="A18" s="64" t="s">
        <v>35</v>
      </c>
      <c r="B18" s="65"/>
      <c r="C18" s="65"/>
      <c r="D18" s="65"/>
      <c r="E18" s="65"/>
      <c r="F18" s="65"/>
      <c r="G18" s="65"/>
      <c r="H18" s="66"/>
      <c r="I18" s="3"/>
    </row>
    <row r="19" spans="1:9" ht="17.100000000000001" customHeight="1" x14ac:dyDescent="0.25">
      <c r="A19" s="19" t="s">
        <v>16</v>
      </c>
      <c r="B19" s="17" t="s">
        <v>8</v>
      </c>
      <c r="C19" s="17" t="s">
        <v>9</v>
      </c>
      <c r="D19" s="17" t="s">
        <v>10</v>
      </c>
      <c r="E19" s="17" t="s">
        <v>11</v>
      </c>
      <c r="F19" s="17" t="s">
        <v>14</v>
      </c>
      <c r="G19" s="17" t="s">
        <v>15</v>
      </c>
      <c r="H19" s="4" t="s">
        <v>13</v>
      </c>
      <c r="I19" s="15">
        <f>AVERAGE(I20:I21)</f>
        <v>0</v>
      </c>
    </row>
    <row r="20" spans="1:9" ht="30" customHeight="1" x14ac:dyDescent="0.25">
      <c r="A20" s="14" t="s">
        <v>2</v>
      </c>
      <c r="B20" s="25"/>
      <c r="C20" s="26"/>
      <c r="D20" s="26"/>
      <c r="E20" s="26"/>
      <c r="F20" s="26"/>
      <c r="G20" s="26"/>
      <c r="H20" s="27"/>
      <c r="I20" s="6">
        <f>(B20+C20+D20+E20+F20+G20+H20)/1</f>
        <v>0</v>
      </c>
    </row>
    <row r="21" spans="1:9" ht="30" customHeight="1" x14ac:dyDescent="0.25">
      <c r="A21" s="14" t="s">
        <v>3</v>
      </c>
      <c r="B21" s="25"/>
      <c r="C21" s="25"/>
      <c r="D21" s="25"/>
      <c r="E21" s="25"/>
      <c r="F21" s="25"/>
      <c r="G21" s="25"/>
      <c r="H21" s="25"/>
      <c r="I21" s="6">
        <f>(B21+C21+D21+E21+F21+G21+H21)/1</f>
        <v>0</v>
      </c>
    </row>
    <row r="22" spans="1:9" ht="30" customHeight="1" thickBot="1" x14ac:dyDescent="0.3">
      <c r="B22" s="25"/>
      <c r="C22" s="25"/>
      <c r="D22" s="25"/>
      <c r="E22" s="25"/>
      <c r="F22" s="25"/>
      <c r="G22" s="25"/>
      <c r="H22" s="25"/>
      <c r="I22" s="6"/>
    </row>
    <row r="23" spans="1:9" ht="17.45" customHeight="1" x14ac:dyDescent="0.35">
      <c r="A23" s="64" t="s">
        <v>34</v>
      </c>
      <c r="B23" s="65"/>
      <c r="C23" s="65"/>
      <c r="D23" s="65"/>
      <c r="E23" s="65"/>
      <c r="F23" s="65"/>
      <c r="G23" s="65"/>
      <c r="H23" s="66"/>
      <c r="I23" s="6">
        <f>(B23+C23+D23+E23+F23+G23+H23)/7+AVERAGE(I25:I28)</f>
        <v>0</v>
      </c>
    </row>
    <row r="24" spans="1:9" ht="15.75" x14ac:dyDescent="0.25">
      <c r="A24" s="19" t="s">
        <v>16</v>
      </c>
      <c r="B24" s="21" t="s">
        <v>8</v>
      </c>
      <c r="C24" s="21" t="s">
        <v>19</v>
      </c>
      <c r="D24" s="21" t="s">
        <v>10</v>
      </c>
      <c r="E24" s="21" t="s">
        <v>11</v>
      </c>
      <c r="F24" s="21" t="s">
        <v>12</v>
      </c>
      <c r="G24" s="21" t="s">
        <v>15</v>
      </c>
      <c r="H24" s="22" t="s">
        <v>13</v>
      </c>
      <c r="I24" s="6"/>
    </row>
    <row r="25" spans="1:9" ht="15.75" x14ac:dyDescent="0.25">
      <c r="A25" s="7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5.75" x14ac:dyDescent="0.25">
      <c r="A26" s="7"/>
      <c r="B26" s="25"/>
      <c r="C26" s="25"/>
      <c r="D26" s="25"/>
      <c r="E26" s="25"/>
      <c r="F26" s="25"/>
      <c r="G26" s="25"/>
      <c r="H26" s="25"/>
      <c r="I26" s="6">
        <f>(B26+C26+D26+E26+F26+G26+H26)/1</f>
        <v>0</v>
      </c>
    </row>
    <row r="27" spans="1:9" ht="15.75" x14ac:dyDescent="0.25">
      <c r="A27" s="20"/>
      <c r="B27" s="25"/>
      <c r="C27" s="25"/>
      <c r="D27" s="25"/>
      <c r="E27" s="25"/>
      <c r="F27" s="25"/>
      <c r="G27" s="25"/>
      <c r="H27" s="25"/>
      <c r="I27" s="6">
        <f>(B27+C27+D27+E27+F27+G27)/6</f>
        <v>0</v>
      </c>
    </row>
    <row r="28" spans="1:9" ht="15.75" x14ac:dyDescent="0.25">
      <c r="A28" s="7"/>
      <c r="B28" s="25"/>
      <c r="C28" s="25"/>
      <c r="D28" s="25"/>
      <c r="E28" s="25"/>
      <c r="F28" s="25"/>
      <c r="G28" s="25"/>
      <c r="H28" s="25"/>
      <c r="I28" s="6">
        <f>(B28+C28+D28+E28+F28+G28+H28)/1</f>
        <v>0</v>
      </c>
    </row>
    <row r="29" spans="1:9" ht="24" thickBot="1" x14ac:dyDescent="0.4">
      <c r="A29" s="84" t="s">
        <v>20</v>
      </c>
      <c r="B29" s="85"/>
      <c r="C29" s="85"/>
      <c r="D29" s="86">
        <f>(SUM(B7:H9)+SUM(B12:G13)+SUM(B16:H17)+SUM(B20:H21)+SUM(B25:H28))/34</f>
        <v>0.61764705882352944</v>
      </c>
      <c r="E29" s="86"/>
      <c r="F29" s="86"/>
      <c r="G29" s="86"/>
      <c r="H29" s="87"/>
      <c r="I29" s="3"/>
    </row>
    <row r="30" spans="1:9" ht="17.100000000000001" customHeight="1" x14ac:dyDescent="0.25">
      <c r="A30" s="13"/>
      <c r="B30" s="13"/>
      <c r="C30" s="13"/>
      <c r="D30" s="13"/>
      <c r="E30" s="13"/>
      <c r="F30" s="13"/>
      <c r="G30" s="13"/>
      <c r="H30" s="13"/>
      <c r="I30" s="3"/>
    </row>
    <row r="31" spans="1:9" ht="17.100000000000001" customHeight="1" thickBot="1" x14ac:dyDescent="0.3">
      <c r="A31" s="9"/>
      <c r="B31" s="9"/>
      <c r="C31" s="9"/>
      <c r="D31" s="9"/>
      <c r="E31" s="9"/>
      <c r="F31" s="9"/>
      <c r="G31" s="9"/>
      <c r="H31" s="9"/>
      <c r="I31" s="3"/>
    </row>
    <row r="32" spans="1:9" ht="17.100000000000001" customHeight="1" x14ac:dyDescent="0.35">
      <c r="A32" s="81" t="s">
        <v>24</v>
      </c>
      <c r="B32" s="82"/>
      <c r="C32" s="82"/>
      <c r="D32" s="82"/>
      <c r="E32" s="82"/>
      <c r="F32" s="82"/>
      <c r="G32" s="82"/>
      <c r="H32" s="83"/>
      <c r="I32" s="3"/>
    </row>
    <row r="33" spans="1:9" ht="17.100000000000001" customHeight="1" x14ac:dyDescent="0.25">
      <c r="A33" s="19" t="s">
        <v>25</v>
      </c>
      <c r="B33" s="77" t="s">
        <v>26</v>
      </c>
      <c r="C33" s="78"/>
      <c r="D33" s="77" t="s">
        <v>27</v>
      </c>
      <c r="E33" s="78"/>
      <c r="F33" s="77" t="s">
        <v>28</v>
      </c>
      <c r="G33" s="79"/>
      <c r="H33" s="80"/>
      <c r="I33" s="3"/>
    </row>
    <row r="34" spans="1:9" ht="15.95" customHeight="1" x14ac:dyDescent="0.25">
      <c r="A34" s="10" t="s">
        <v>6</v>
      </c>
      <c r="B34" s="54">
        <v>43101</v>
      </c>
      <c r="C34" s="55"/>
      <c r="D34" s="54">
        <v>43183</v>
      </c>
      <c r="E34" s="55"/>
      <c r="F34" s="56">
        <v>12</v>
      </c>
      <c r="G34" s="57"/>
      <c r="H34" s="58"/>
      <c r="I34" s="3"/>
    </row>
    <row r="35" spans="1:9" ht="17.45" customHeight="1" x14ac:dyDescent="0.25">
      <c r="A35" s="10" t="s">
        <v>7</v>
      </c>
      <c r="B35" s="54">
        <v>43101</v>
      </c>
      <c r="C35" s="55"/>
      <c r="D35" s="54">
        <v>43183</v>
      </c>
      <c r="E35" s="55"/>
      <c r="F35" s="56">
        <v>12</v>
      </c>
      <c r="G35" s="57"/>
      <c r="H35" s="58"/>
      <c r="I35" s="1"/>
    </row>
    <row r="36" spans="1:9" ht="15" customHeight="1" x14ac:dyDescent="0.25">
      <c r="A36" s="11"/>
      <c r="B36" s="72"/>
      <c r="C36" s="73"/>
      <c r="D36" s="72"/>
      <c r="E36" s="73"/>
      <c r="F36" s="56">
        <f>D36-B36</f>
        <v>0</v>
      </c>
      <c r="G36" s="57"/>
      <c r="H36" s="58"/>
    </row>
    <row r="37" spans="1:9" ht="15" customHeight="1" x14ac:dyDescent="0.25">
      <c r="A37" s="11"/>
      <c r="B37" s="72"/>
      <c r="C37" s="73"/>
      <c r="D37" s="72"/>
      <c r="E37" s="73"/>
      <c r="F37" s="56">
        <f>D37-B37</f>
        <v>0</v>
      </c>
      <c r="G37" s="57"/>
      <c r="H37" s="58"/>
    </row>
    <row r="38" spans="1:9" ht="15" customHeight="1" x14ac:dyDescent="0.25">
      <c r="A38" s="11"/>
      <c r="B38" s="74"/>
      <c r="C38" s="75"/>
      <c r="D38" s="74"/>
      <c r="E38" s="75"/>
      <c r="F38" s="75">
        <f>D38-B38</f>
        <v>0</v>
      </c>
      <c r="G38" s="75"/>
      <c r="H38" s="76"/>
    </row>
    <row r="39" spans="1:9" ht="15" customHeight="1" x14ac:dyDescent="0.25">
      <c r="A39" s="11"/>
      <c r="B39" s="60"/>
      <c r="C39" s="61"/>
      <c r="D39" s="61"/>
      <c r="E39" s="61"/>
      <c r="F39" s="75"/>
      <c r="G39" s="75"/>
      <c r="H39" s="76"/>
    </row>
    <row r="40" spans="1:9" ht="15" customHeight="1" x14ac:dyDescent="0.25">
      <c r="A40" s="11"/>
      <c r="B40" s="61"/>
      <c r="C40" s="61"/>
      <c r="D40" s="61"/>
      <c r="E40" s="61"/>
      <c r="F40" s="75"/>
      <c r="G40" s="75"/>
      <c r="H40" s="76"/>
    </row>
    <row r="41" spans="1:9" ht="15" customHeight="1" thickBot="1" x14ac:dyDescent="0.3">
      <c r="A41" s="12"/>
      <c r="B41" s="69"/>
      <c r="C41" s="69"/>
      <c r="D41" s="69"/>
      <c r="E41" s="69"/>
      <c r="F41" s="70"/>
      <c r="G41" s="70"/>
      <c r="H41" s="71"/>
    </row>
    <row r="42" spans="1:9" ht="15" customHeight="1" x14ac:dyDescent="0.25">
      <c r="A42" s="8"/>
      <c r="B42" s="59"/>
      <c r="C42" s="59"/>
      <c r="D42" s="59"/>
      <c r="E42" s="59"/>
      <c r="F42" s="8"/>
      <c r="G42" s="8"/>
      <c r="H42" s="8"/>
    </row>
  </sheetData>
  <mergeCells count="40">
    <mergeCell ref="A32:H32"/>
    <mergeCell ref="A10:H10"/>
    <mergeCell ref="A14:H14"/>
    <mergeCell ref="A18:H18"/>
    <mergeCell ref="A23:H23"/>
    <mergeCell ref="A29:C29"/>
    <mergeCell ref="D29:H29"/>
    <mergeCell ref="B33:C33"/>
    <mergeCell ref="D33:E33"/>
    <mergeCell ref="F33:H33"/>
    <mergeCell ref="B34:C34"/>
    <mergeCell ref="D34:E34"/>
    <mergeCell ref="F34:H34"/>
    <mergeCell ref="J3:O3"/>
    <mergeCell ref="A4:B4"/>
    <mergeCell ref="A5:H5"/>
    <mergeCell ref="J5:N5"/>
    <mergeCell ref="B41:C41"/>
    <mergeCell ref="D41:E41"/>
    <mergeCell ref="F41:H41"/>
    <mergeCell ref="B37:C37"/>
    <mergeCell ref="D37:E37"/>
    <mergeCell ref="F37:H37"/>
    <mergeCell ref="B38:C38"/>
    <mergeCell ref="D38:E38"/>
    <mergeCell ref="F39:H39"/>
    <mergeCell ref="B40:C40"/>
    <mergeCell ref="D40:E40"/>
    <mergeCell ref="F40:H40"/>
    <mergeCell ref="B35:C35"/>
    <mergeCell ref="D35:E35"/>
    <mergeCell ref="F35:H35"/>
    <mergeCell ref="B42:C42"/>
    <mergeCell ref="D42:E42"/>
    <mergeCell ref="B39:C39"/>
    <mergeCell ref="D39:E39"/>
    <mergeCell ref="D36:E36"/>
    <mergeCell ref="F36:H36"/>
    <mergeCell ref="B36:C36"/>
    <mergeCell ref="F38:H38"/>
  </mergeCells>
  <conditionalFormatting sqref="F35:H35">
    <cfRule type="cellIs" dxfId="171" priority="10" stopIfTrue="1" operator="greaterThan">
      <formula>0</formula>
    </cfRule>
    <cfRule type="cellIs" dxfId="170" priority="11" stopIfTrue="1" operator="lessThan">
      <formula>0</formula>
    </cfRule>
  </conditionalFormatting>
  <conditionalFormatting sqref="F36:H38">
    <cfRule type="cellIs" dxfId="169" priority="12" stopIfTrue="1" operator="greaterThan">
      <formula>0</formula>
    </cfRule>
  </conditionalFormatting>
  <conditionalFormatting sqref="F39:H39">
    <cfRule type="cellIs" dxfId="168" priority="13" stopIfTrue="1" operator="greaterThanOrEqual">
      <formula>2</formula>
    </cfRule>
  </conditionalFormatting>
  <conditionalFormatting sqref="F40:H40">
    <cfRule type="cellIs" dxfId="167" priority="14" stopIfTrue="1" operator="greaterThan">
      <formula>3</formula>
    </cfRule>
    <cfRule type="cellIs" dxfId="166" priority="15" stopIfTrue="1" operator="between">
      <formula>1</formula>
      <formula>3</formula>
    </cfRule>
    <cfRule type="cellIs" dxfId="165" priority="16" stopIfTrue="1" operator="lessThan">
      <formula>1</formula>
    </cfRule>
  </conditionalFormatting>
  <conditionalFormatting sqref="F41:H41">
    <cfRule type="cellIs" dxfId="164" priority="17" stopIfTrue="1" operator="between">
      <formula>2000</formula>
      <formula>2500</formula>
    </cfRule>
    <cfRule type="cellIs" dxfId="163" priority="18" stopIfTrue="1" operator="lessThan">
      <formula>2000</formula>
    </cfRule>
    <cfRule type="cellIs" dxfId="162" priority="19" stopIfTrue="1" operator="greaterThanOrEqual">
      <formula>2500</formula>
    </cfRule>
  </conditionalFormatting>
  <conditionalFormatting sqref="D29:H29">
    <cfRule type="cellIs" dxfId="161" priority="1" stopIfTrue="1" operator="lessThanOrEqual">
      <formula>0.7</formula>
    </cfRule>
    <cfRule type="cellIs" dxfId="160" priority="2" stopIfTrue="1" operator="between">
      <formula>0.7</formula>
      <formula>0.9</formula>
    </cfRule>
    <cfRule type="cellIs" dxfId="159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IV47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6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AVERAGE(I7:I9)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25"/>
      <c r="C7" s="25"/>
      <c r="D7" s="25"/>
      <c r="E7" s="25"/>
      <c r="F7" s="25"/>
      <c r="G7" s="26"/>
      <c r="H7" s="27"/>
      <c r="I7" s="6">
        <f>(B7+C7+D7+E7+F7+G7+H7)/5</f>
        <v>0</v>
      </c>
      <c r="K7" s="23"/>
    </row>
    <row r="8" spans="1:15" ht="15.75" x14ac:dyDescent="0.25">
      <c r="A8" s="5"/>
      <c r="B8" s="25"/>
      <c r="C8" s="26"/>
      <c r="D8" s="26"/>
      <c r="E8" s="26"/>
      <c r="F8" s="26"/>
      <c r="G8" s="26"/>
      <c r="H8" s="27"/>
      <c r="I8" s="6"/>
      <c r="K8" s="24" t="s">
        <v>31</v>
      </c>
    </row>
    <row r="9" spans="1:15" ht="16.5" thickBot="1" x14ac:dyDescent="0.3">
      <c r="A9" s="20"/>
      <c r="B9" s="25"/>
      <c r="C9" s="26"/>
      <c r="D9" s="26"/>
      <c r="E9" s="26"/>
      <c r="F9" s="26"/>
      <c r="G9" s="26"/>
      <c r="H9" s="27"/>
      <c r="I9" s="32"/>
      <c r="K9" s="24"/>
    </row>
    <row r="10" spans="1:15" ht="23.1" customHeight="1" thickBot="1" x14ac:dyDescent="0.4">
      <c r="A10" s="133" t="str">
        <f>'Tydzień 1'!A11:H11</f>
        <v>Cel 2</v>
      </c>
      <c r="B10" s="134"/>
      <c r="C10" s="134"/>
      <c r="D10" s="134"/>
      <c r="E10" s="134"/>
      <c r="F10" s="134"/>
      <c r="G10" s="134"/>
      <c r="H10" s="135"/>
      <c r="I10" s="33">
        <f>AVERAGE(I12:I15)</f>
        <v>0</v>
      </c>
      <c r="K10" s="23" t="s">
        <v>30</v>
      </c>
    </row>
    <row r="11" spans="1:15" ht="17.100000000000001" customHeight="1" x14ac:dyDescent="0.25">
      <c r="A11" s="19" t="s">
        <v>16</v>
      </c>
      <c r="B11" s="17" t="s">
        <v>8</v>
      </c>
      <c r="C11" s="17" t="s">
        <v>9</v>
      </c>
      <c r="D11" s="17" t="s">
        <v>10</v>
      </c>
      <c r="E11" s="17" t="s">
        <v>11</v>
      </c>
      <c r="F11" s="17" t="s">
        <v>14</v>
      </c>
      <c r="G11" s="17" t="s">
        <v>15</v>
      </c>
      <c r="H11" s="4" t="s">
        <v>13</v>
      </c>
      <c r="I11" s="35"/>
    </row>
    <row r="12" spans="1:15" ht="15.75" x14ac:dyDescent="0.25">
      <c r="A12" s="5"/>
      <c r="B12" s="25"/>
      <c r="C12" s="26"/>
      <c r="D12" s="26"/>
      <c r="E12" s="26"/>
      <c r="F12" s="26"/>
      <c r="G12" s="26"/>
      <c r="H12" s="27"/>
      <c r="I12" s="6">
        <f>(B12+C12+D12+E12+F12+G12+H12)/6</f>
        <v>0</v>
      </c>
    </row>
    <row r="13" spans="1:15" ht="15.75" x14ac:dyDescent="0.25">
      <c r="A13" s="53"/>
      <c r="B13" s="25"/>
      <c r="C13" s="26"/>
      <c r="D13" s="26"/>
      <c r="E13" s="26"/>
      <c r="F13" s="26"/>
      <c r="G13" s="26"/>
      <c r="H13" s="27"/>
      <c r="I13" s="6"/>
    </row>
    <row r="14" spans="1:15" ht="15.75" x14ac:dyDescent="0.25">
      <c r="A14" s="5"/>
      <c r="B14" s="25"/>
      <c r="C14" s="25"/>
      <c r="D14" s="25"/>
      <c r="E14" s="25"/>
      <c r="F14" s="25"/>
      <c r="G14" s="26"/>
      <c r="H14" s="27"/>
      <c r="I14" s="6"/>
    </row>
    <row r="15" spans="1:15" ht="16.5" thickBot="1" x14ac:dyDescent="0.3">
      <c r="A15" s="5"/>
      <c r="B15" s="25"/>
      <c r="C15" s="26"/>
      <c r="D15" s="26"/>
      <c r="E15" s="26"/>
      <c r="F15" s="26"/>
      <c r="G15" s="26"/>
      <c r="H15" s="27"/>
      <c r="I15" s="32"/>
    </row>
    <row r="16" spans="1:15" ht="23.1" customHeight="1" thickBot="1" x14ac:dyDescent="0.4">
      <c r="A16" s="136" t="str">
        <f>'Tydzień 1'!A17:H17</f>
        <v>Cel 3</v>
      </c>
      <c r="B16" s="134"/>
      <c r="C16" s="134"/>
      <c r="D16" s="134"/>
      <c r="E16" s="134"/>
      <c r="F16" s="134"/>
      <c r="G16" s="134"/>
      <c r="H16" s="135"/>
      <c r="I16" s="33">
        <f>AVERAGE(I18:I21)</f>
        <v>0</v>
      </c>
    </row>
    <row r="17" spans="1:9" ht="17.100000000000001" customHeight="1" x14ac:dyDescent="0.25">
      <c r="A17" s="19" t="s">
        <v>16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14</v>
      </c>
      <c r="G17" s="17" t="s">
        <v>15</v>
      </c>
      <c r="H17" s="4" t="s">
        <v>13</v>
      </c>
      <c r="I17" s="35"/>
    </row>
    <row r="18" spans="1:9" ht="15.75" x14ac:dyDescent="0.25">
      <c r="A18" s="7"/>
      <c r="B18" s="25"/>
      <c r="C18" s="26"/>
      <c r="D18" s="26"/>
      <c r="E18" s="26"/>
      <c r="F18" s="26"/>
      <c r="G18" s="26"/>
      <c r="H18" s="27"/>
      <c r="I18" s="6">
        <f>(B18+C18+D18+E18+F18+G18+H18)/4</f>
        <v>0</v>
      </c>
    </row>
    <row r="19" spans="1:9" ht="15.75" x14ac:dyDescent="0.25">
      <c r="A19" s="18"/>
      <c r="B19" s="25"/>
      <c r="C19" s="26"/>
      <c r="D19" s="26"/>
      <c r="E19" s="26"/>
      <c r="F19" s="26"/>
      <c r="G19" s="26"/>
      <c r="H19" s="27"/>
      <c r="I19" s="6"/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/>
    </row>
    <row r="21" spans="1:9" ht="16.5" thickBot="1" x14ac:dyDescent="0.3">
      <c r="A21" s="18"/>
      <c r="B21" s="25"/>
      <c r="C21" s="26"/>
      <c r="D21" s="26"/>
      <c r="E21" s="26"/>
      <c r="F21" s="26"/>
      <c r="G21" s="26"/>
      <c r="H21" s="27"/>
      <c r="I21" s="32"/>
    </row>
    <row r="22" spans="1:9" ht="23.1" customHeight="1" thickBot="1" x14ac:dyDescent="0.4">
      <c r="A22" s="136" t="str">
        <f>'Tydzień 1'!A23:H23</f>
        <v xml:space="preserve">Cel 4     
</v>
      </c>
      <c r="B22" s="134"/>
      <c r="C22" s="134"/>
      <c r="D22" s="134"/>
      <c r="E22" s="134"/>
      <c r="F22" s="134"/>
      <c r="G22" s="134"/>
      <c r="H22" s="135"/>
      <c r="I22" s="33">
        <f>AVERAGE(I24:I27)</f>
        <v>0</v>
      </c>
    </row>
    <row r="23" spans="1:9" ht="17.100000000000001" customHeight="1" x14ac:dyDescent="0.25">
      <c r="A23" s="19" t="s">
        <v>16</v>
      </c>
      <c r="B23" s="17" t="s">
        <v>8</v>
      </c>
      <c r="C23" s="17" t="s">
        <v>9</v>
      </c>
      <c r="D23" s="17" t="s">
        <v>10</v>
      </c>
      <c r="E23" s="17" t="s">
        <v>11</v>
      </c>
      <c r="F23" s="17" t="s">
        <v>14</v>
      </c>
      <c r="G23" s="17" t="s">
        <v>15</v>
      </c>
      <c r="H23" s="4" t="s">
        <v>13</v>
      </c>
      <c r="I23" s="35"/>
    </row>
    <row r="24" spans="1:9" ht="15.75" x14ac:dyDescent="0.25">
      <c r="A24" s="41"/>
      <c r="B24" s="25"/>
      <c r="C24" s="26"/>
      <c r="D24" s="26"/>
      <c r="E24" s="26"/>
      <c r="F24" s="26"/>
      <c r="G24" s="26"/>
      <c r="H24" s="27"/>
      <c r="I24" s="6">
        <f>(B24+C24+D24+E24+F24+G24+H24)/1</f>
        <v>0</v>
      </c>
    </row>
    <row r="25" spans="1:9" ht="16.5" thickBot="1" x14ac:dyDescent="0.3">
      <c r="A25" s="42"/>
      <c r="B25" s="25"/>
      <c r="C25" s="25"/>
      <c r="D25" s="25"/>
      <c r="E25" s="25"/>
      <c r="F25" s="25"/>
      <c r="G25" s="25"/>
      <c r="H25" s="25"/>
      <c r="I25" s="6"/>
    </row>
    <row r="26" spans="1:9" ht="15.75" x14ac:dyDescent="0.25">
      <c r="A26" s="31"/>
      <c r="B26" s="25"/>
      <c r="C26" s="25"/>
      <c r="D26" s="25"/>
      <c r="E26" s="25"/>
      <c r="F26" s="25"/>
      <c r="G26" s="25"/>
      <c r="H26" s="25"/>
      <c r="I26" s="6"/>
    </row>
    <row r="27" spans="1:9" ht="16.5" thickBot="1" x14ac:dyDescent="0.3">
      <c r="B27" s="25"/>
      <c r="C27" s="25"/>
      <c r="D27" s="25"/>
      <c r="E27" s="25"/>
      <c r="F27" s="25"/>
      <c r="G27" s="25"/>
      <c r="H27" s="25"/>
      <c r="I27" s="32"/>
    </row>
    <row r="28" spans="1:9" ht="17.45" customHeight="1" thickBot="1" x14ac:dyDescent="0.4">
      <c r="A28" s="136" t="str">
        <f>'Tydzień 1'!A29:H29</f>
        <v>Cel 5</v>
      </c>
      <c r="B28" s="134"/>
      <c r="C28" s="134"/>
      <c r="D28" s="134"/>
      <c r="E28" s="134"/>
      <c r="F28" s="134"/>
      <c r="G28" s="134"/>
      <c r="H28" s="135"/>
      <c r="I28" s="33">
        <f>AVERAGE(I30:I33)</f>
        <v>0</v>
      </c>
    </row>
    <row r="29" spans="1:9" ht="15.75" x14ac:dyDescent="0.25">
      <c r="A29" s="19" t="s">
        <v>16</v>
      </c>
      <c r="B29" s="21" t="s">
        <v>8</v>
      </c>
      <c r="C29" s="21" t="s">
        <v>19</v>
      </c>
      <c r="D29" s="21" t="s">
        <v>10</v>
      </c>
      <c r="E29" s="21" t="s">
        <v>11</v>
      </c>
      <c r="F29" s="21" t="s">
        <v>12</v>
      </c>
      <c r="G29" s="21" t="s">
        <v>15</v>
      </c>
      <c r="H29" s="22" t="s">
        <v>13</v>
      </c>
      <c r="I29" s="35"/>
    </row>
    <row r="30" spans="1:9" ht="15.75" x14ac:dyDescent="0.25">
      <c r="A30" s="20"/>
      <c r="B30" s="25"/>
      <c r="C30" s="26"/>
      <c r="D30" s="26"/>
      <c r="E30" s="26"/>
      <c r="F30" s="26"/>
      <c r="G30" s="26"/>
      <c r="H30" s="27"/>
      <c r="I30" s="6">
        <f>(B30+C30+D30+E30+F30+G30+H30)/6</f>
        <v>0</v>
      </c>
    </row>
    <row r="31" spans="1:9" ht="15.75" x14ac:dyDescent="0.25">
      <c r="A31" s="7"/>
      <c r="B31" s="25"/>
      <c r="C31" s="25"/>
      <c r="D31" s="25"/>
      <c r="E31" s="25"/>
      <c r="F31" s="25"/>
      <c r="G31" s="25"/>
      <c r="H31" s="25"/>
      <c r="I31" s="6"/>
    </row>
    <row r="32" spans="1:9" ht="15.75" x14ac:dyDescent="0.25">
      <c r="A32" s="20"/>
      <c r="B32" s="25"/>
      <c r="C32" s="25"/>
      <c r="D32" s="25"/>
      <c r="E32" s="25"/>
      <c r="F32" s="25"/>
      <c r="G32" s="25"/>
      <c r="H32" s="25"/>
      <c r="I32" s="6"/>
    </row>
    <row r="33" spans="1:9" ht="16.5" thickBot="1" x14ac:dyDescent="0.3">
      <c r="A33" s="36"/>
      <c r="B33" s="37"/>
      <c r="C33" s="37"/>
      <c r="D33" s="37"/>
      <c r="E33" s="37"/>
      <c r="F33" s="37"/>
      <c r="G33" s="37"/>
      <c r="H33" s="37"/>
      <c r="I33" s="6"/>
    </row>
    <row r="34" spans="1:9" ht="24" thickBot="1" x14ac:dyDescent="0.4">
      <c r="A34" s="129" t="s">
        <v>20</v>
      </c>
      <c r="B34" s="130"/>
      <c r="C34" s="130"/>
      <c r="D34" s="131">
        <f>AVERAGE(I5,I10,I16,I22,I28)</f>
        <v>0</v>
      </c>
      <c r="E34" s="131"/>
      <c r="F34" s="131"/>
      <c r="G34" s="131"/>
      <c r="H34" s="131"/>
      <c r="I34" s="3"/>
    </row>
    <row r="35" spans="1:9" ht="17.100000000000001" customHeight="1" x14ac:dyDescent="0.25">
      <c r="A35" s="13"/>
      <c r="B35" s="13"/>
      <c r="C35" s="13"/>
      <c r="D35" s="13"/>
      <c r="E35" s="13"/>
      <c r="F35" s="13"/>
      <c r="G35" s="13"/>
      <c r="H35" s="13"/>
      <c r="I35" s="3"/>
    </row>
    <row r="36" spans="1:9" ht="17.100000000000001" customHeight="1" thickBot="1" x14ac:dyDescent="0.3">
      <c r="A36" s="9"/>
      <c r="B36" s="9"/>
      <c r="C36" s="9"/>
      <c r="D36" s="9"/>
      <c r="E36" s="9"/>
      <c r="F36" s="9"/>
      <c r="G36" s="9"/>
      <c r="H36" s="9"/>
      <c r="I36" s="3"/>
    </row>
    <row r="37" spans="1:9" ht="23.25" x14ac:dyDescent="0.35">
      <c r="A37" s="81" t="s">
        <v>24</v>
      </c>
      <c r="B37" s="82"/>
      <c r="C37" s="82"/>
      <c r="D37" s="82"/>
      <c r="E37" s="82"/>
      <c r="F37" s="82"/>
      <c r="G37" s="82"/>
      <c r="H37" s="83"/>
      <c r="I37" s="3"/>
    </row>
    <row r="38" spans="1:9" ht="17.100000000000001" customHeight="1" x14ac:dyDescent="0.25">
      <c r="A38" s="19" t="s">
        <v>25</v>
      </c>
      <c r="B38" s="77" t="s">
        <v>26</v>
      </c>
      <c r="C38" s="78"/>
      <c r="D38" s="77" t="s">
        <v>27</v>
      </c>
      <c r="E38" s="78"/>
      <c r="F38" s="77" t="s">
        <v>28</v>
      </c>
      <c r="G38" s="79"/>
      <c r="H38" s="80"/>
      <c r="I38" s="3"/>
    </row>
    <row r="39" spans="1:9" ht="15.95" customHeight="1" x14ac:dyDescent="0.25">
      <c r="A39" s="10"/>
      <c r="B39" s="54"/>
      <c r="C39" s="55"/>
      <c r="D39" s="54"/>
      <c r="E39" s="55"/>
      <c r="F39" s="56"/>
      <c r="G39" s="57"/>
      <c r="H39" s="58"/>
      <c r="I39" s="3"/>
    </row>
    <row r="40" spans="1:9" ht="17.45" customHeight="1" x14ac:dyDescent="0.25">
      <c r="A40" s="10"/>
      <c r="B40" s="54"/>
      <c r="C40" s="55"/>
      <c r="D40" s="54"/>
      <c r="E40" s="55"/>
      <c r="F40" s="56"/>
      <c r="G40" s="57"/>
      <c r="H40" s="58"/>
      <c r="I40" s="1"/>
    </row>
    <row r="41" spans="1:9" ht="15" customHeight="1" x14ac:dyDescent="0.25">
      <c r="A41" s="11"/>
      <c r="B41" s="72"/>
      <c r="C41" s="73"/>
      <c r="D41" s="72"/>
      <c r="E41" s="73"/>
      <c r="F41" s="56"/>
      <c r="G41" s="57"/>
      <c r="H41" s="58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4"/>
      <c r="C43" s="75"/>
      <c r="D43" s="74"/>
      <c r="E43" s="75"/>
      <c r="F43" s="75"/>
      <c r="G43" s="75"/>
      <c r="H43" s="76"/>
    </row>
    <row r="44" spans="1:9" ht="15" customHeight="1" x14ac:dyDescent="0.25">
      <c r="A44" s="11"/>
      <c r="B44" s="60"/>
      <c r="C44" s="61"/>
      <c r="D44" s="61"/>
      <c r="E44" s="61"/>
      <c r="F44" s="75"/>
      <c r="G44" s="75"/>
      <c r="H44" s="76"/>
    </row>
    <row r="45" spans="1:9" ht="15" customHeight="1" x14ac:dyDescent="0.25">
      <c r="A45" s="11"/>
      <c r="B45" s="61"/>
      <c r="C45" s="61"/>
      <c r="D45" s="61"/>
      <c r="E45" s="61"/>
      <c r="F45" s="75"/>
      <c r="G45" s="75"/>
      <c r="H45" s="76"/>
    </row>
    <row r="46" spans="1:9" ht="15" customHeight="1" thickBot="1" x14ac:dyDescent="0.3">
      <c r="A46" s="12"/>
      <c r="B46" s="69"/>
      <c r="C46" s="69"/>
      <c r="D46" s="69"/>
      <c r="E46" s="69"/>
      <c r="F46" s="70"/>
      <c r="G46" s="70"/>
      <c r="H46" s="71"/>
    </row>
    <row r="47" spans="1:9" ht="15" customHeight="1" x14ac:dyDescent="0.25">
      <c r="A47" s="8"/>
      <c r="B47" s="59"/>
      <c r="C47" s="59"/>
      <c r="D47" s="59"/>
      <c r="E47" s="59"/>
      <c r="F47" s="8"/>
      <c r="G47" s="8"/>
      <c r="H47" s="8"/>
    </row>
  </sheetData>
  <mergeCells count="40">
    <mergeCell ref="B47:C47"/>
    <mergeCell ref="D47:E47"/>
    <mergeCell ref="B45:C45"/>
    <mergeCell ref="D45:E45"/>
    <mergeCell ref="F45:H45"/>
    <mergeCell ref="B46:C46"/>
    <mergeCell ref="D46:E46"/>
    <mergeCell ref="F46:H46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8:C38"/>
    <mergeCell ref="D38:E38"/>
    <mergeCell ref="F38:H38"/>
    <mergeCell ref="J3:O3"/>
    <mergeCell ref="A4:B4"/>
    <mergeCell ref="A5:H5"/>
    <mergeCell ref="J5:N5"/>
    <mergeCell ref="A10:H10"/>
    <mergeCell ref="A16:H16"/>
    <mergeCell ref="A22:H22"/>
    <mergeCell ref="A28:H28"/>
    <mergeCell ref="A34:C34"/>
    <mergeCell ref="D34:H34"/>
    <mergeCell ref="A37:H37"/>
  </mergeCells>
  <conditionalFormatting sqref="F40:H40">
    <cfRule type="cellIs" dxfId="64" priority="4" stopIfTrue="1" operator="greaterThan">
      <formula>0</formula>
    </cfRule>
    <cfRule type="cellIs" dxfId="63" priority="5" stopIfTrue="1" operator="lessThan">
      <formula>0</formula>
    </cfRule>
  </conditionalFormatting>
  <conditionalFormatting sqref="F41:H43">
    <cfRule type="cellIs" dxfId="62" priority="6" stopIfTrue="1" operator="greaterThan">
      <formula>0</formula>
    </cfRule>
  </conditionalFormatting>
  <conditionalFormatting sqref="F44:H44">
    <cfRule type="cellIs" dxfId="61" priority="7" stopIfTrue="1" operator="greaterThanOrEqual">
      <formula>2</formula>
    </cfRule>
  </conditionalFormatting>
  <conditionalFormatting sqref="F45:H45">
    <cfRule type="cellIs" dxfId="60" priority="8" stopIfTrue="1" operator="greaterThan">
      <formula>3</formula>
    </cfRule>
    <cfRule type="cellIs" dxfId="59" priority="9" stopIfTrue="1" operator="between">
      <formula>1</formula>
      <formula>3</formula>
    </cfRule>
    <cfRule type="cellIs" dxfId="58" priority="10" stopIfTrue="1" operator="lessThan">
      <formula>1</formula>
    </cfRule>
  </conditionalFormatting>
  <conditionalFormatting sqref="F46:H46">
    <cfRule type="cellIs" dxfId="57" priority="11" stopIfTrue="1" operator="between">
      <formula>2000</formula>
      <formula>2500</formula>
    </cfRule>
    <cfRule type="cellIs" dxfId="56" priority="12" stopIfTrue="1" operator="lessThan">
      <formula>2000</formula>
    </cfRule>
    <cfRule type="cellIs" dxfId="55" priority="13" stopIfTrue="1" operator="greaterThanOrEqual">
      <formula>2500</formula>
    </cfRule>
  </conditionalFormatting>
  <conditionalFormatting sqref="D34:H34">
    <cfRule type="cellIs" dxfId="54" priority="1" stopIfTrue="1" operator="lessThanOrEqual">
      <formula>0.7</formula>
    </cfRule>
    <cfRule type="cellIs" dxfId="53" priority="2" stopIfTrue="1" operator="between">
      <formula>0.7</formula>
      <formula>0.9</formula>
    </cfRule>
    <cfRule type="cellIs" dxfId="52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3.375" style="2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6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7"/>
      <c r="B7" s="25"/>
      <c r="C7" s="25"/>
      <c r="D7" s="25"/>
      <c r="E7" s="25"/>
      <c r="F7" s="25"/>
      <c r="G7" s="26"/>
      <c r="H7" s="27"/>
      <c r="I7" s="6">
        <f>(B7+C7+D7+E7+F7+G7+H7)/1</f>
        <v>0</v>
      </c>
      <c r="K7" s="23" t="s">
        <v>29</v>
      </c>
    </row>
    <row r="8" spans="1:15" ht="15.75" x14ac:dyDescent="0.25">
      <c r="A8" s="7"/>
      <c r="B8" s="25"/>
      <c r="C8" s="25"/>
      <c r="D8" s="25"/>
      <c r="E8" s="25"/>
      <c r="F8" s="25"/>
      <c r="G8" s="26"/>
      <c r="H8" s="27"/>
      <c r="I8" s="6">
        <f>(B8+C8+D8+E8+F8+G8+H8)/1</f>
        <v>0</v>
      </c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>
        <f>(B9+C9+D9+E9+F9+G9+H9)/1</f>
        <v>0</v>
      </c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>
        <f>(B10+C10+D10+E10+F10+G10)/1</f>
        <v>0</v>
      </c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25"/>
      <c r="C13" s="25"/>
      <c r="D13" s="25"/>
      <c r="E13" s="25"/>
      <c r="F13" s="25"/>
      <c r="G13" s="26"/>
      <c r="H13" s="27"/>
      <c r="I13" s="6">
        <f>(B13+C13+D13+E13+F13+G13+H13)/5</f>
        <v>0</v>
      </c>
    </row>
    <row r="14" spans="1:15" ht="15.75" x14ac:dyDescent="0.25">
      <c r="A14" s="5"/>
      <c r="B14" s="25"/>
      <c r="C14" s="25"/>
      <c r="D14" s="25"/>
      <c r="E14" s="25"/>
      <c r="F14" s="25"/>
      <c r="G14" s="26"/>
      <c r="H14" s="27"/>
      <c r="I14" s="6">
        <f t="shared" ref="I14:I15" si="0">(B14+C14+D14+E14+F14+G14+H14)/5</f>
        <v>0</v>
      </c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>
        <f t="shared" si="0"/>
        <v>0</v>
      </c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>
        <f>(B16+C16+D16+E16+F16+G16+H16)/6</f>
        <v>0</v>
      </c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18"/>
      <c r="B19" s="25"/>
      <c r="C19" s="26"/>
      <c r="D19" s="26"/>
      <c r="E19" s="26"/>
      <c r="F19" s="26"/>
      <c r="G19" s="26"/>
      <c r="H19" s="27"/>
      <c r="I19" s="6">
        <f>(B19+C19+D19+E19+F19+G19+H19)/3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>
        <f t="shared" ref="I20:I21" si="1">(B20+C20+D20+E20+F20+G20+H20)/3</f>
        <v>0</v>
      </c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>
        <f t="shared" si="1"/>
        <v>0</v>
      </c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>
        <f>(B22+C22+D22+E22+F22+G22+H22)/3</f>
        <v>0</v>
      </c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14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5.75" x14ac:dyDescent="0.25">
      <c r="A26" s="31"/>
      <c r="B26" s="25"/>
      <c r="C26" s="25"/>
      <c r="D26" s="25"/>
      <c r="E26" s="25"/>
      <c r="F26" s="25"/>
      <c r="G26" s="25"/>
      <c r="H26" s="25"/>
      <c r="I26" s="6">
        <f>(B26+C26+D26+E26+F26+G26+H26)/1</f>
        <v>0</v>
      </c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>
        <f t="shared" ref="I27:I28" si="2">(B27+C27+D27+E27+F27+G27+H27)/1</f>
        <v>0</v>
      </c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>
        <f t="shared" si="2"/>
        <v>0</v>
      </c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7"/>
      <c r="B31" s="25"/>
      <c r="C31" s="26"/>
      <c r="D31" s="26"/>
      <c r="E31" s="26"/>
      <c r="F31" s="26"/>
      <c r="G31" s="26"/>
      <c r="H31" s="27"/>
      <c r="I31" s="6">
        <f>(B31+C31+D31+E31+F31+G31+H31)/1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>
        <f t="shared" ref="I32:I34" si="3">(B32+C32+D32+E32+F32+G32+H32)/1</f>
        <v>0</v>
      </c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>
        <f t="shared" si="3"/>
        <v>0</v>
      </c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>
        <f t="shared" si="3"/>
        <v>0</v>
      </c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51" priority="4" stopIfTrue="1" operator="greaterThan">
      <formula>0</formula>
    </cfRule>
    <cfRule type="cellIs" dxfId="50" priority="5" stopIfTrue="1" operator="lessThan">
      <formula>0</formula>
    </cfRule>
  </conditionalFormatting>
  <conditionalFormatting sqref="F42:H44">
    <cfRule type="cellIs" dxfId="49" priority="6" stopIfTrue="1" operator="greaterThan">
      <formula>0</formula>
    </cfRule>
  </conditionalFormatting>
  <conditionalFormatting sqref="F45:H45">
    <cfRule type="cellIs" dxfId="48" priority="7" stopIfTrue="1" operator="greaterThanOrEqual">
      <formula>2</formula>
    </cfRule>
  </conditionalFormatting>
  <conditionalFormatting sqref="F46:H46">
    <cfRule type="cellIs" dxfId="47" priority="8" stopIfTrue="1" operator="greaterThan">
      <formula>3</formula>
    </cfRule>
    <cfRule type="cellIs" dxfId="46" priority="9" stopIfTrue="1" operator="between">
      <formula>1</formula>
      <formula>3</formula>
    </cfRule>
    <cfRule type="cellIs" dxfId="45" priority="10" stopIfTrue="1" operator="lessThan">
      <formula>1</formula>
    </cfRule>
  </conditionalFormatting>
  <conditionalFormatting sqref="F47:H47">
    <cfRule type="cellIs" dxfId="44" priority="11" stopIfTrue="1" operator="between">
      <formula>2000</formula>
      <formula>2500</formula>
    </cfRule>
    <cfRule type="cellIs" dxfId="43" priority="12" stopIfTrue="1" operator="lessThan">
      <formula>2000</formula>
    </cfRule>
    <cfRule type="cellIs" dxfId="42" priority="13" stopIfTrue="1" operator="greaterThanOrEqual">
      <formula>2500</formula>
    </cfRule>
  </conditionalFormatting>
  <conditionalFormatting sqref="D35:H35">
    <cfRule type="cellIs" dxfId="41" priority="1" stopIfTrue="1" operator="lessThanOrEqual">
      <formula>0.7</formula>
    </cfRule>
    <cfRule type="cellIs" dxfId="40" priority="2" stopIfTrue="1" operator="between">
      <formula>0.7</formula>
      <formula>0.9</formula>
    </cfRule>
    <cfRule type="cellIs" dxfId="39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3.875" style="2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6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7"/>
      <c r="B7" s="25"/>
      <c r="C7" s="25"/>
      <c r="D7" s="25"/>
      <c r="E7" s="25"/>
      <c r="F7" s="25"/>
      <c r="G7" s="26"/>
      <c r="H7" s="27"/>
      <c r="I7" s="6">
        <f>(B7+C7+D7+E7+F7+G7+H7)/1</f>
        <v>0</v>
      </c>
      <c r="K7" s="23" t="s">
        <v>29</v>
      </c>
    </row>
    <row r="8" spans="1:15" ht="15.75" x14ac:dyDescent="0.25">
      <c r="A8" s="7"/>
      <c r="B8" s="25"/>
      <c r="C8" s="25"/>
      <c r="D8" s="25"/>
      <c r="E8" s="25"/>
      <c r="F8" s="25"/>
      <c r="G8" s="26"/>
      <c r="H8" s="27"/>
      <c r="I8" s="6">
        <f>(B8+C8+D8+E8+F8+G8+H8)/1</f>
        <v>0</v>
      </c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>
        <f>(B9+C9+D9+E9+F9+G9+H9)/1</f>
        <v>0</v>
      </c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>
        <f>(B10+C10+D10+E10+F10+G10)/1</f>
        <v>0</v>
      </c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25"/>
      <c r="C13" s="25"/>
      <c r="D13" s="25"/>
      <c r="E13" s="25"/>
      <c r="F13" s="25"/>
      <c r="G13" s="26"/>
      <c r="H13" s="27"/>
      <c r="I13" s="6">
        <f>(B13+C13+D13+E13+F13+G13+H13)/5</f>
        <v>0</v>
      </c>
    </row>
    <row r="14" spans="1:15" ht="15.75" x14ac:dyDescent="0.25">
      <c r="A14" s="5"/>
      <c r="B14" s="25"/>
      <c r="C14" s="25"/>
      <c r="D14" s="25"/>
      <c r="E14" s="25"/>
      <c r="F14" s="25"/>
      <c r="G14" s="26"/>
      <c r="H14" s="27"/>
      <c r="I14" s="6">
        <f t="shared" ref="I14:I15" si="0">(B14+C14+D14+E14+F14+G14+H14)/5</f>
        <v>0</v>
      </c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>
        <f t="shared" si="0"/>
        <v>0</v>
      </c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>
        <f>(B16+C16+D16+E16+F16+G16+H16)/6</f>
        <v>0</v>
      </c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18"/>
      <c r="B19" s="25"/>
      <c r="C19" s="26"/>
      <c r="D19" s="26"/>
      <c r="E19" s="26"/>
      <c r="F19" s="26"/>
      <c r="G19" s="26"/>
      <c r="H19" s="27"/>
      <c r="I19" s="6">
        <f>(B19+C19+D19+E19+F19+G19+H19)/3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>
        <f t="shared" ref="I20:I21" si="1">(B20+C20+D20+E20+F20+G20+H20)/3</f>
        <v>0</v>
      </c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>
        <f t="shared" si="1"/>
        <v>0</v>
      </c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>
        <f>(B22+C22+D22+E22+F22+G22+H22)/3</f>
        <v>0</v>
      </c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14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5.75" x14ac:dyDescent="0.25">
      <c r="A26" s="31"/>
      <c r="B26" s="25"/>
      <c r="C26" s="25"/>
      <c r="D26" s="25"/>
      <c r="E26" s="25"/>
      <c r="F26" s="25"/>
      <c r="G26" s="25"/>
      <c r="H26" s="25"/>
      <c r="I26" s="6">
        <f>(B26+C26+D26+E26+F26+G26+H26)/1</f>
        <v>0</v>
      </c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>
        <f t="shared" ref="I27:I28" si="2">(B27+C27+D27+E27+F27+G27+H27)/1</f>
        <v>0</v>
      </c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>
        <f t="shared" si="2"/>
        <v>0</v>
      </c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7"/>
      <c r="B31" s="25"/>
      <c r="C31" s="26"/>
      <c r="D31" s="26"/>
      <c r="E31" s="26"/>
      <c r="F31" s="26"/>
      <c r="G31" s="26"/>
      <c r="H31" s="27"/>
      <c r="I31" s="6">
        <f>(B31+C31+D31+E31+F31+G31+H31)/1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>
        <f t="shared" ref="I32:I34" si="3">(B32+C32+D32+E32+F32+G32+H32)/1</f>
        <v>0</v>
      </c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>
        <f t="shared" si="3"/>
        <v>0</v>
      </c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>
        <f t="shared" si="3"/>
        <v>0</v>
      </c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38" priority="4" stopIfTrue="1" operator="greaterThan">
      <formula>0</formula>
    </cfRule>
    <cfRule type="cellIs" dxfId="37" priority="5" stopIfTrue="1" operator="lessThan">
      <formula>0</formula>
    </cfRule>
  </conditionalFormatting>
  <conditionalFormatting sqref="F42:H44">
    <cfRule type="cellIs" dxfId="36" priority="6" stopIfTrue="1" operator="greaterThan">
      <formula>0</formula>
    </cfRule>
  </conditionalFormatting>
  <conditionalFormatting sqref="F45:H45">
    <cfRule type="cellIs" dxfId="35" priority="7" stopIfTrue="1" operator="greaterThanOrEqual">
      <formula>2</formula>
    </cfRule>
  </conditionalFormatting>
  <conditionalFormatting sqref="F46:H46">
    <cfRule type="cellIs" dxfId="34" priority="8" stopIfTrue="1" operator="greaterThan">
      <formula>3</formula>
    </cfRule>
    <cfRule type="cellIs" dxfId="33" priority="9" stopIfTrue="1" operator="between">
      <formula>1</formula>
      <formula>3</formula>
    </cfRule>
    <cfRule type="cellIs" dxfId="32" priority="10" stopIfTrue="1" operator="lessThan">
      <formula>1</formula>
    </cfRule>
  </conditionalFormatting>
  <conditionalFormatting sqref="F47:H47">
    <cfRule type="cellIs" dxfId="31" priority="11" stopIfTrue="1" operator="between">
      <formula>2000</formula>
      <formula>2500</formula>
    </cfRule>
    <cfRule type="cellIs" dxfId="30" priority="12" stopIfTrue="1" operator="lessThan">
      <formula>2000</formula>
    </cfRule>
    <cfRule type="cellIs" dxfId="29" priority="13" stopIfTrue="1" operator="greaterThanOrEqual">
      <formula>2500</formula>
    </cfRule>
  </conditionalFormatting>
  <conditionalFormatting sqref="D35:H35">
    <cfRule type="cellIs" dxfId="28" priority="1" stopIfTrue="1" operator="lessThanOrEqual">
      <formula>0.7</formula>
    </cfRule>
    <cfRule type="cellIs" dxfId="27" priority="2" stopIfTrue="1" operator="between">
      <formula>0.7</formula>
      <formula>0.9</formula>
    </cfRule>
    <cfRule type="cellIs" dxfId="26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3.875" style="2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6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7"/>
      <c r="B7" s="25"/>
      <c r="C7" s="25"/>
      <c r="D7" s="25"/>
      <c r="E7" s="25"/>
      <c r="F7" s="25"/>
      <c r="G7" s="26"/>
      <c r="H7" s="27"/>
      <c r="I7" s="6">
        <f>(B7+C7+D7+E7+F7+G7+H7)/1</f>
        <v>0</v>
      </c>
      <c r="K7" s="23" t="s">
        <v>29</v>
      </c>
    </row>
    <row r="8" spans="1:15" ht="15.75" x14ac:dyDescent="0.25">
      <c r="A8" s="7"/>
      <c r="B8" s="25"/>
      <c r="C8" s="25"/>
      <c r="D8" s="25"/>
      <c r="E8" s="25"/>
      <c r="F8" s="25"/>
      <c r="G8" s="26"/>
      <c r="H8" s="27"/>
      <c r="I8" s="6">
        <f>(B8+C8+D8+E8+F8+G8+H8)/1</f>
        <v>0</v>
      </c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>
        <f>(B9+C9+D9+E9+F9+G9+H9)/1</f>
        <v>0</v>
      </c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>
        <f>(B10+C10+D10+E10+F10+G10)/1</f>
        <v>0</v>
      </c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25"/>
      <c r="C13" s="25"/>
      <c r="D13" s="25"/>
      <c r="E13" s="25"/>
      <c r="F13" s="25"/>
      <c r="G13" s="26"/>
      <c r="H13" s="27"/>
      <c r="I13" s="6">
        <f>(B13+C13+D13+E13+F13+G13+H13)/5</f>
        <v>0</v>
      </c>
    </row>
    <row r="14" spans="1:15" ht="15.75" x14ac:dyDescent="0.25">
      <c r="A14" s="5"/>
      <c r="B14" s="25"/>
      <c r="C14" s="25"/>
      <c r="D14" s="25"/>
      <c r="E14" s="25"/>
      <c r="F14" s="25"/>
      <c r="G14" s="26"/>
      <c r="H14" s="27"/>
      <c r="I14" s="6">
        <f t="shared" ref="I14:I15" si="0">(B14+C14+D14+E14+F14+G14+H14)/5</f>
        <v>0</v>
      </c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>
        <f t="shared" si="0"/>
        <v>0</v>
      </c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>
        <f>(B16+C16+D16+E16+F16+G16+H16)/6</f>
        <v>0</v>
      </c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18"/>
      <c r="B19" s="25"/>
      <c r="C19" s="26"/>
      <c r="D19" s="26"/>
      <c r="E19" s="26"/>
      <c r="F19" s="26"/>
      <c r="G19" s="26"/>
      <c r="H19" s="27"/>
      <c r="I19" s="6">
        <f>(B19+C19+D19+E19+F19+G19+H19)/3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>
        <f t="shared" ref="I20:I21" si="1">(B20+C20+D20+E20+F20+G20+H20)/3</f>
        <v>0</v>
      </c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>
        <f t="shared" si="1"/>
        <v>0</v>
      </c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>
        <f>(B22+C22+D22+E22+F22+G22+H22)/3</f>
        <v>0</v>
      </c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14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5.75" x14ac:dyDescent="0.25">
      <c r="A26" s="31"/>
      <c r="B26" s="25"/>
      <c r="C26" s="25"/>
      <c r="D26" s="25"/>
      <c r="E26" s="25"/>
      <c r="F26" s="25"/>
      <c r="G26" s="25"/>
      <c r="H26" s="25"/>
      <c r="I26" s="6">
        <f>(B26+C26+D26+E26+F26+G26+H26)/1</f>
        <v>0</v>
      </c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>
        <f t="shared" ref="I27:I28" si="2">(B27+C27+D27+E27+F27+G27+H27)/1</f>
        <v>0</v>
      </c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>
        <f t="shared" si="2"/>
        <v>0</v>
      </c>
    </row>
    <row r="29" spans="1:9" ht="17.45" customHeight="1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7"/>
      <c r="B31" s="25"/>
      <c r="C31" s="26"/>
      <c r="D31" s="26"/>
      <c r="E31" s="26"/>
      <c r="F31" s="26"/>
      <c r="G31" s="26"/>
      <c r="H31" s="27"/>
      <c r="I31" s="6">
        <f>(B31+C31+D31+E31+F31+G31+H31)/1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>
        <f t="shared" ref="I32:I34" si="3">(B32+C32+D32+E32+F32+G32+H32)/1</f>
        <v>0</v>
      </c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>
        <f t="shared" si="3"/>
        <v>0</v>
      </c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>
        <f t="shared" si="3"/>
        <v>0</v>
      </c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25" priority="4" stopIfTrue="1" operator="greaterThan">
      <formula>0</formula>
    </cfRule>
    <cfRule type="cellIs" dxfId="24" priority="5" stopIfTrue="1" operator="lessThan">
      <formula>0</formula>
    </cfRule>
  </conditionalFormatting>
  <conditionalFormatting sqref="F42:H44">
    <cfRule type="cellIs" dxfId="23" priority="6" stopIfTrue="1" operator="greaterThan">
      <formula>0</formula>
    </cfRule>
  </conditionalFormatting>
  <conditionalFormatting sqref="F45:H45">
    <cfRule type="cellIs" dxfId="22" priority="7" stopIfTrue="1" operator="greaterThanOrEqual">
      <formula>2</formula>
    </cfRule>
  </conditionalFormatting>
  <conditionalFormatting sqref="F46:H46">
    <cfRule type="cellIs" dxfId="21" priority="8" stopIfTrue="1" operator="greaterThan">
      <formula>3</formula>
    </cfRule>
    <cfRule type="cellIs" dxfId="20" priority="9" stopIfTrue="1" operator="between">
      <formula>1</formula>
      <formula>3</formula>
    </cfRule>
    <cfRule type="cellIs" dxfId="19" priority="10" stopIfTrue="1" operator="lessThan">
      <formula>1</formula>
    </cfRule>
  </conditionalFormatting>
  <conditionalFormatting sqref="F47:H47">
    <cfRule type="cellIs" dxfId="18" priority="11" stopIfTrue="1" operator="between">
      <formula>2000</formula>
      <formula>2500</formula>
    </cfRule>
    <cfRule type="cellIs" dxfId="17" priority="12" stopIfTrue="1" operator="lessThan">
      <formula>2000</formula>
    </cfRule>
    <cfRule type="cellIs" dxfId="16" priority="13" stopIfTrue="1" operator="greaterThanOrEqual">
      <formula>2500</formula>
    </cfRule>
  </conditionalFormatting>
  <conditionalFormatting sqref="D35:H35">
    <cfRule type="cellIs" dxfId="15" priority="1" stopIfTrue="1" operator="lessThanOrEqual">
      <formula>0.7</formula>
    </cfRule>
    <cfRule type="cellIs" dxfId="14" priority="2" stopIfTrue="1" operator="between">
      <formula>0.7</formula>
      <formula>0.9</formula>
    </cfRule>
    <cfRule type="cellIs" dxfId="13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3:IV48"/>
  <sheetViews>
    <sheetView showGridLines="0" workbookViewId="0">
      <selection activeCell="F2" sqref="F2"/>
    </sheetView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3" style="2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6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7"/>
      <c r="B7" s="25"/>
      <c r="C7" s="25"/>
      <c r="D7" s="25"/>
      <c r="E7" s="25"/>
      <c r="F7" s="25"/>
      <c r="G7" s="26"/>
      <c r="H7" s="27"/>
      <c r="I7" s="6">
        <f>(B7+C7+D7+E7+F7+G7+H7)/1</f>
        <v>0</v>
      </c>
      <c r="K7" s="23" t="s">
        <v>29</v>
      </c>
    </row>
    <row r="8" spans="1:15" ht="15.75" x14ac:dyDescent="0.25">
      <c r="A8" s="7"/>
      <c r="B8" s="25"/>
      <c r="C8" s="25"/>
      <c r="D8" s="25"/>
      <c r="E8" s="25"/>
      <c r="F8" s="25"/>
      <c r="G8" s="26"/>
      <c r="H8" s="27"/>
      <c r="I8" s="6">
        <f>(B8+C8+D8+E8+F8+G8+H8)/1</f>
        <v>0</v>
      </c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>
        <f>(B9+C9+D9+E9+F9+G9+H9)/1</f>
        <v>0</v>
      </c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>
        <f>(B10+C10+D10+E10+F10+G10)/1</f>
        <v>0</v>
      </c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25"/>
      <c r="C13" s="25"/>
      <c r="D13" s="25"/>
      <c r="E13" s="25"/>
      <c r="F13" s="25"/>
      <c r="G13" s="26"/>
      <c r="H13" s="27"/>
      <c r="I13" s="6">
        <f>(B13+C13+D13+E13+F13+G13+H13)/5</f>
        <v>0</v>
      </c>
    </row>
    <row r="14" spans="1:15" ht="15.75" x14ac:dyDescent="0.25">
      <c r="A14" s="5"/>
      <c r="B14" s="25"/>
      <c r="C14" s="25"/>
      <c r="D14" s="25"/>
      <c r="E14" s="25"/>
      <c r="F14" s="25"/>
      <c r="G14" s="26"/>
      <c r="H14" s="27"/>
      <c r="I14" s="6">
        <f t="shared" ref="I14:I15" si="0">(B14+C14+D14+E14+F14+G14+H14)/5</f>
        <v>0</v>
      </c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>
        <f t="shared" si="0"/>
        <v>0</v>
      </c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>
        <f>(B16+C16+D16+E16+F16+G16+H16)/6</f>
        <v>0</v>
      </c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18"/>
      <c r="B19" s="25"/>
      <c r="C19" s="26"/>
      <c r="D19" s="26"/>
      <c r="E19" s="26"/>
      <c r="F19" s="26"/>
      <c r="G19" s="26"/>
      <c r="H19" s="27"/>
      <c r="I19" s="6">
        <f>(B19+C19+D19+E19+F19+G19+H19)/3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>
        <f t="shared" ref="I20:I21" si="1">(B20+C20+D20+E20+F20+G20+H20)/3</f>
        <v>0</v>
      </c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>
        <f t="shared" si="1"/>
        <v>0</v>
      </c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>
        <f>(B22+C22+D22+E22+F22+G22+H22)/3</f>
        <v>0</v>
      </c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14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5.75" x14ac:dyDescent="0.25">
      <c r="A26" s="31"/>
      <c r="B26" s="25"/>
      <c r="C26" s="25"/>
      <c r="D26" s="25"/>
      <c r="E26" s="25"/>
      <c r="F26" s="25"/>
      <c r="G26" s="25"/>
      <c r="H26" s="25"/>
      <c r="I26" s="6">
        <f>(B26+C26+D26+E26+F26+G26+H26)/1</f>
        <v>0</v>
      </c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>
        <f t="shared" ref="I27:I28" si="2">(B27+C27+D27+E27+F27+G27+H27)/1</f>
        <v>0</v>
      </c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>
        <f t="shared" si="2"/>
        <v>0</v>
      </c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7"/>
      <c r="B31" s="25"/>
      <c r="C31" s="26"/>
      <c r="D31" s="26"/>
      <c r="E31" s="26"/>
      <c r="F31" s="26"/>
      <c r="G31" s="26"/>
      <c r="H31" s="27"/>
      <c r="I31" s="6">
        <f>(B31+C31+D31+E31+F31+G31+H31)/1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>
        <f t="shared" ref="I32:I34" si="3">(B32+C32+D32+E32+F32+G32+H32)/1</f>
        <v>0</v>
      </c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>
        <f t="shared" si="3"/>
        <v>0</v>
      </c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>
        <f t="shared" si="3"/>
        <v>0</v>
      </c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12" priority="4" stopIfTrue="1" operator="greaterThan">
      <formula>0</formula>
    </cfRule>
    <cfRule type="cellIs" dxfId="11" priority="5" stopIfTrue="1" operator="lessThan">
      <formula>0</formula>
    </cfRule>
  </conditionalFormatting>
  <conditionalFormatting sqref="F42:H44">
    <cfRule type="cellIs" dxfId="10" priority="6" stopIfTrue="1" operator="greaterThan">
      <formula>0</formula>
    </cfRule>
  </conditionalFormatting>
  <conditionalFormatting sqref="F45:H45">
    <cfRule type="cellIs" dxfId="9" priority="7" stopIfTrue="1" operator="greaterThanOrEqual">
      <formula>2</formula>
    </cfRule>
  </conditionalFormatting>
  <conditionalFormatting sqref="F46:H46">
    <cfRule type="cellIs" dxfId="8" priority="8" stopIfTrue="1" operator="greaterThan">
      <formula>3</formula>
    </cfRule>
    <cfRule type="cellIs" dxfId="7" priority="9" stopIfTrue="1" operator="between">
      <formula>1</formula>
      <formula>3</formula>
    </cfRule>
    <cfRule type="cellIs" dxfId="6" priority="10" stopIfTrue="1" operator="lessThan">
      <formula>1</formula>
    </cfRule>
  </conditionalFormatting>
  <conditionalFormatting sqref="F47:H47">
    <cfRule type="cellIs" dxfId="5" priority="11" stopIfTrue="1" operator="between">
      <formula>2000</formula>
      <formula>2500</formula>
    </cfRule>
    <cfRule type="cellIs" dxfId="4" priority="12" stopIfTrue="1" operator="lessThan">
      <formula>2000</formula>
    </cfRule>
    <cfRule type="cellIs" dxfId="3" priority="13" stopIfTrue="1" operator="greaterThanOrEqual">
      <formula>2500</formula>
    </cfRule>
  </conditionalFormatting>
  <conditionalFormatting sqref="D35:H35">
    <cfRule type="cellIs" dxfId="2" priority="1" stopIfTrue="1" operator="lessThanOrEqual">
      <formula>0.7</formula>
    </cfRule>
    <cfRule type="cellIs" dxfId="1" priority="2" stopIfTrue="1" operator="between">
      <formula>0.7</formula>
      <formula>0.9</formula>
    </cfRule>
    <cfRule type="cellIs" dxfId="0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Z31"/>
  <sheetViews>
    <sheetView showGridLines="0" workbookViewId="0">
      <selection activeCell="A27" sqref="A27:D27"/>
    </sheetView>
  </sheetViews>
  <sheetFormatPr defaultColWidth="10.625" defaultRowHeight="15" customHeight="1" x14ac:dyDescent="0.25"/>
  <cols>
    <col min="1" max="1" width="13.375" style="2" customWidth="1"/>
    <col min="2" max="260" width="10.625" style="2" customWidth="1"/>
  </cols>
  <sheetData>
    <row r="3" spans="1:19" ht="23.25" customHeight="1" x14ac:dyDescent="0.35">
      <c r="N3" s="62" t="s">
        <v>23</v>
      </c>
      <c r="O3" s="63"/>
      <c r="P3" s="63"/>
      <c r="Q3" s="63"/>
      <c r="R3" s="63"/>
      <c r="S3" s="63"/>
    </row>
    <row r="4" spans="1:19" ht="15" customHeight="1" thickBot="1" x14ac:dyDescent="0.3">
      <c r="A4" s="28"/>
    </row>
    <row r="5" spans="1:19" ht="28.5" customHeight="1" thickBot="1" x14ac:dyDescent="0.4">
      <c r="A5" s="110" t="str">
        <f>'Tydzień 1'!A5:H5</f>
        <v xml:space="preserve">Cel 1
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39">
        <f>AVERAGE(M7:M7)</f>
        <v>0</v>
      </c>
      <c r="N5" s="119"/>
      <c r="O5" s="68"/>
      <c r="P5" s="68"/>
      <c r="Q5" s="68"/>
      <c r="R5" s="68"/>
    </row>
    <row r="6" spans="1:19" ht="15" customHeight="1" x14ac:dyDescent="0.25">
      <c r="A6" s="21" t="s">
        <v>36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2" t="s">
        <v>46</v>
      </c>
      <c r="L6" s="22" t="s">
        <v>47</v>
      </c>
      <c r="M6" s="34"/>
    </row>
    <row r="7" spans="1:19" ht="16.5" thickBot="1" x14ac:dyDescent="0.3">
      <c r="A7" s="29">
        <f>'Tydzień 1'!I5</f>
        <v>0</v>
      </c>
      <c r="B7" s="29">
        <f>'Tydzień 2'!$I5</f>
        <v>0</v>
      </c>
      <c r="C7" s="29">
        <f>'Tydzień 3'!$I5</f>
        <v>0</v>
      </c>
      <c r="D7" s="29">
        <f>'Tydzień 4'!$I5</f>
        <v>0</v>
      </c>
      <c r="E7" s="29">
        <f>'Tydzień 5'!$I5</f>
        <v>0</v>
      </c>
      <c r="F7" s="29">
        <f>'Tydzień 6'!$I5</f>
        <v>0</v>
      </c>
      <c r="G7" s="29">
        <f>'Tydzień 7'!$I5</f>
        <v>0</v>
      </c>
      <c r="H7" s="29">
        <f>'Tydzień 8'!$I5</f>
        <v>0</v>
      </c>
      <c r="I7" s="29">
        <f>'Tydzień 9'!$I5</f>
        <v>0</v>
      </c>
      <c r="J7" s="29">
        <f>'Tydzień 10'!$I5</f>
        <v>0</v>
      </c>
      <c r="K7" s="29">
        <f>'Tydzień 11'!$I5</f>
        <v>0</v>
      </c>
      <c r="L7" s="29">
        <f>'Tydzień 12'!$I5</f>
        <v>0</v>
      </c>
      <c r="M7" s="32">
        <f>AVERAGE(A7:L7)</f>
        <v>0</v>
      </c>
      <c r="O7" s="23" t="s">
        <v>29</v>
      </c>
    </row>
    <row r="8" spans="1:19" s="2" customFormat="1" ht="23.1" customHeight="1" thickBot="1" x14ac:dyDescent="0.4">
      <c r="A8" s="113" t="str">
        <f>'Tydzień 1'!A11:H11</f>
        <v>Cel 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39">
        <f>AVERAGE(M10:M10)</f>
        <v>0</v>
      </c>
      <c r="O8" s="23" t="s">
        <v>30</v>
      </c>
    </row>
    <row r="9" spans="1:19" s="2" customFormat="1" ht="17.100000000000001" customHeight="1" x14ac:dyDescent="0.25">
      <c r="A9" s="21" t="s">
        <v>36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41</v>
      </c>
      <c r="G9" s="21" t="s">
        <v>42</v>
      </c>
      <c r="H9" s="21" t="s">
        <v>43</v>
      </c>
      <c r="I9" s="21" t="s">
        <v>44</v>
      </c>
      <c r="J9" s="21" t="s">
        <v>45</v>
      </c>
      <c r="K9" s="22" t="s">
        <v>46</v>
      </c>
      <c r="L9" s="22" t="s">
        <v>47</v>
      </c>
      <c r="M9" s="34"/>
    </row>
    <row r="10" spans="1:19" s="2" customFormat="1" ht="16.5" thickBot="1" x14ac:dyDescent="0.3">
      <c r="A10" s="29">
        <f>'Tydzień 1'!I11</f>
        <v>0</v>
      </c>
      <c r="B10" s="29">
        <f>'Tydzień 2'!$I11</f>
        <v>0</v>
      </c>
      <c r="C10" s="29">
        <f>'Tydzień 3'!$I11</f>
        <v>0</v>
      </c>
      <c r="D10" s="29">
        <f>'Tydzień 4'!$I11</f>
        <v>0</v>
      </c>
      <c r="E10" s="29">
        <f>'Tydzień 5'!$I11</f>
        <v>0</v>
      </c>
      <c r="F10" s="29">
        <f>'Tydzień 6'!$I11</f>
        <v>0</v>
      </c>
      <c r="G10" s="29">
        <f>'Tydzień 7'!$I11</f>
        <v>0</v>
      </c>
      <c r="H10" s="29">
        <f>'Tydzień 8'!$I10</f>
        <v>0</v>
      </c>
      <c r="I10" s="29">
        <f>'Tydzień 9'!$I11</f>
        <v>0</v>
      </c>
      <c r="J10" s="29">
        <f>'Tydzień 10'!$I11</f>
        <v>0</v>
      </c>
      <c r="K10" s="29">
        <f>'Tydzień 11'!$I11</f>
        <v>0</v>
      </c>
      <c r="L10" s="29">
        <f>'Tydzień 12'!$I11</f>
        <v>0</v>
      </c>
      <c r="M10" s="32">
        <f>AVERAGE(A10:L10)</f>
        <v>0</v>
      </c>
    </row>
    <row r="11" spans="1:19" s="2" customFormat="1" ht="23.1" customHeight="1" thickBot="1" x14ac:dyDescent="0.4">
      <c r="A11" s="113" t="str">
        <f>'Tydzień 1'!A17:H17</f>
        <v>Cel 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39">
        <f>AVERAGE(M13:M13)</f>
        <v>0</v>
      </c>
    </row>
    <row r="12" spans="1:19" s="2" customFormat="1" ht="15.75" x14ac:dyDescent="0.25">
      <c r="A12" s="21" t="s">
        <v>36</v>
      </c>
      <c r="B12" s="21" t="s">
        <v>37</v>
      </c>
      <c r="C12" s="21" t="s">
        <v>38</v>
      </c>
      <c r="D12" s="21" t="s">
        <v>39</v>
      </c>
      <c r="E12" s="21" t="s">
        <v>40</v>
      </c>
      <c r="F12" s="21" t="s">
        <v>41</v>
      </c>
      <c r="G12" s="21" t="s">
        <v>42</v>
      </c>
      <c r="H12" s="21" t="s">
        <v>43</v>
      </c>
      <c r="I12" s="21" t="s">
        <v>44</v>
      </c>
      <c r="J12" s="21" t="s">
        <v>45</v>
      </c>
      <c r="K12" s="22" t="s">
        <v>46</v>
      </c>
      <c r="L12" s="22" t="s">
        <v>47</v>
      </c>
      <c r="M12" s="34"/>
    </row>
    <row r="13" spans="1:19" s="2" customFormat="1" ht="16.5" thickBot="1" x14ac:dyDescent="0.3">
      <c r="A13" s="29">
        <f>'Tydzień 1'!I17</f>
        <v>0</v>
      </c>
      <c r="B13" s="30">
        <f>'Tydzień 2'!$I17</f>
        <v>0</v>
      </c>
      <c r="C13" s="30">
        <f>'Tydzień 3'!$I17</f>
        <v>0</v>
      </c>
      <c r="D13" s="30">
        <f>'Tydzień 4'!$I17</f>
        <v>0</v>
      </c>
      <c r="E13" s="30">
        <f>'Tydzień 5'!$I17</f>
        <v>0</v>
      </c>
      <c r="F13" s="30">
        <f>'Tydzień 6'!$I17</f>
        <v>0</v>
      </c>
      <c r="G13" s="30">
        <f>'Tydzień 7'!$I17</f>
        <v>0</v>
      </c>
      <c r="H13" s="30">
        <f>'Tydzień 8'!$I16</f>
        <v>0</v>
      </c>
      <c r="I13" s="30">
        <f>'Tydzień 9'!$I17</f>
        <v>0</v>
      </c>
      <c r="J13" s="30">
        <f>'Tydzień 10'!$I17</f>
        <v>0</v>
      </c>
      <c r="K13" s="30">
        <f>'Tydzień 11'!$I17</f>
        <v>0</v>
      </c>
      <c r="L13" s="30">
        <f>'Tydzień 12'!$I17</f>
        <v>0</v>
      </c>
      <c r="M13" s="32">
        <f>AVERAGE(A13:L13)</f>
        <v>0</v>
      </c>
    </row>
    <row r="14" spans="1:19" s="2" customFormat="1" ht="23.1" customHeight="1" thickBot="1" x14ac:dyDescent="0.4">
      <c r="A14" s="113" t="str">
        <f>'Tydzień 1'!A23:H23</f>
        <v xml:space="preserve">Cel 4     
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39">
        <f>AVERAGE(M16:M16)</f>
        <v>0</v>
      </c>
    </row>
    <row r="15" spans="1:19" s="2" customFormat="1" ht="17.100000000000001" customHeight="1" x14ac:dyDescent="0.25">
      <c r="A15" s="21" t="s">
        <v>36</v>
      </c>
      <c r="B15" s="21" t="s">
        <v>37</v>
      </c>
      <c r="C15" s="21" t="s">
        <v>38</v>
      </c>
      <c r="D15" s="21" t="s">
        <v>39</v>
      </c>
      <c r="E15" s="21" t="s">
        <v>40</v>
      </c>
      <c r="F15" s="21" t="s">
        <v>41</v>
      </c>
      <c r="G15" s="21" t="s">
        <v>42</v>
      </c>
      <c r="H15" s="21" t="s">
        <v>43</v>
      </c>
      <c r="I15" s="21" t="s">
        <v>44</v>
      </c>
      <c r="J15" s="21" t="s">
        <v>45</v>
      </c>
      <c r="K15" s="22" t="s">
        <v>46</v>
      </c>
      <c r="L15" s="22" t="s">
        <v>47</v>
      </c>
      <c r="M15" s="38"/>
    </row>
    <row r="16" spans="1:19" s="2" customFormat="1" ht="30" customHeight="1" thickBot="1" x14ac:dyDescent="0.3">
      <c r="A16" s="29">
        <f>'Tydzień 1'!I23</f>
        <v>0</v>
      </c>
      <c r="B16" s="29">
        <f>'Tydzień 2'!$I23</f>
        <v>0</v>
      </c>
      <c r="C16" s="29">
        <f>'Tydzień 3'!$I23</f>
        <v>0</v>
      </c>
      <c r="D16" s="29">
        <f>'Tydzień 4'!$I23</f>
        <v>0</v>
      </c>
      <c r="E16" s="29">
        <f>'Tydzień 5'!$I23</f>
        <v>0</v>
      </c>
      <c r="F16" s="29">
        <f>'Tydzień 6'!$I23</f>
        <v>0</v>
      </c>
      <c r="G16" s="29">
        <f>'Tydzień 7'!$I23</f>
        <v>0</v>
      </c>
      <c r="H16" s="29">
        <f>'Tydzień 8'!$I22</f>
        <v>0</v>
      </c>
      <c r="I16" s="29">
        <f>'Tydzień 9'!$I23</f>
        <v>0</v>
      </c>
      <c r="J16" s="29">
        <f>'Tydzień 10'!$I23</f>
        <v>0</v>
      </c>
      <c r="K16" s="29">
        <f>'Tydzień 11'!$I23</f>
        <v>0</v>
      </c>
      <c r="L16" s="29">
        <f>'Tydzień 12'!$I23</f>
        <v>0</v>
      </c>
      <c r="M16" s="32">
        <f>AVERAGE(A16:L16)</f>
        <v>0</v>
      </c>
    </row>
    <row r="17" spans="1:13" s="2" customFormat="1" ht="24" thickBot="1" x14ac:dyDescent="0.4">
      <c r="A17" s="113" t="str">
        <f>'Tydzień 1'!A29:H29</f>
        <v>Cel 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39">
        <f>AVERAGE(M19)</f>
        <v>0</v>
      </c>
    </row>
    <row r="18" spans="1:13" s="2" customFormat="1" ht="15.75" x14ac:dyDescent="0.25">
      <c r="A18" s="21" t="s">
        <v>36</v>
      </c>
      <c r="B18" s="21" t="s">
        <v>37</v>
      </c>
      <c r="C18" s="21" t="s">
        <v>38</v>
      </c>
      <c r="D18" s="21" t="s">
        <v>39</v>
      </c>
      <c r="E18" s="21" t="s">
        <v>40</v>
      </c>
      <c r="F18" s="21" t="s">
        <v>41</v>
      </c>
      <c r="G18" s="21" t="s">
        <v>42</v>
      </c>
      <c r="H18" s="21" t="s">
        <v>43</v>
      </c>
      <c r="I18" s="21" t="s">
        <v>44</v>
      </c>
      <c r="J18" s="21" t="s">
        <v>45</v>
      </c>
      <c r="K18" s="22" t="s">
        <v>46</v>
      </c>
      <c r="L18" s="22" t="s">
        <v>47</v>
      </c>
      <c r="M18" s="35"/>
    </row>
    <row r="19" spans="1:13" s="2" customFormat="1" ht="15.75" x14ac:dyDescent="0.25">
      <c r="A19" s="29">
        <f>'Tydzień 1'!I29</f>
        <v>0</v>
      </c>
      <c r="B19" s="29">
        <f>'Tydzień 2'!$I29</f>
        <v>0</v>
      </c>
      <c r="C19" s="29">
        <f>'Tydzień 3'!$I29</f>
        <v>0</v>
      </c>
      <c r="D19" s="29">
        <f>'Tydzień 4'!$I29</f>
        <v>0</v>
      </c>
      <c r="E19" s="29">
        <f>'Tydzień 5'!$I29</f>
        <v>0</v>
      </c>
      <c r="F19" s="29">
        <f>'Tydzień 6'!$I29</f>
        <v>0</v>
      </c>
      <c r="G19" s="29">
        <f>'Tydzień 7'!$I29</f>
        <v>0</v>
      </c>
      <c r="H19" s="29">
        <f>'Tydzień 8'!$I28</f>
        <v>0</v>
      </c>
      <c r="I19" s="29">
        <f>'Tydzień 9'!$I29</f>
        <v>0</v>
      </c>
      <c r="J19" s="29">
        <f>'Tydzień 10'!$I29</f>
        <v>0</v>
      </c>
      <c r="K19" s="29">
        <f>'Tydzień 11'!$I29</f>
        <v>0</v>
      </c>
      <c r="L19" s="29">
        <f>'Tydzień 12'!$I29</f>
        <v>0</v>
      </c>
      <c r="M19" s="6">
        <f>AVERAGE(A19:L19)</f>
        <v>0</v>
      </c>
    </row>
    <row r="20" spans="1:13" s="2" customFormat="1" ht="24" thickBot="1" x14ac:dyDescent="0.4">
      <c r="A20" s="120" t="s">
        <v>48</v>
      </c>
      <c r="B20" s="85"/>
      <c r="C20" s="86">
        <f>AVERAGE(M5,M8,M11,M14,M17)</f>
        <v>0</v>
      </c>
      <c r="D20" s="86"/>
      <c r="E20" s="86"/>
      <c r="F20" s="86"/>
      <c r="G20" s="121"/>
      <c r="H20" s="121"/>
      <c r="I20" s="121"/>
      <c r="J20" s="121"/>
      <c r="K20" s="121"/>
      <c r="L20" s="87"/>
      <c r="M20" s="3"/>
    </row>
    <row r="21" spans="1:13" s="2" customFormat="1" ht="17.100000000000001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"/>
    </row>
    <row r="22" spans="1:13" s="2" customFormat="1" ht="17.100000000000001" customHeight="1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"/>
    </row>
    <row r="23" spans="1:13" s="2" customFormat="1" ht="23.25" x14ac:dyDescent="0.35">
      <c r="A23" s="82" t="s">
        <v>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3"/>
    </row>
    <row r="24" spans="1:13" s="2" customFormat="1" ht="17.100000000000001" customHeight="1" x14ac:dyDescent="0.25">
      <c r="A24" s="102" t="s">
        <v>49</v>
      </c>
      <c r="B24" s="103"/>
      <c r="C24" s="103"/>
      <c r="D24" s="104"/>
      <c r="E24" s="77" t="s">
        <v>26</v>
      </c>
      <c r="F24" s="78"/>
      <c r="G24" s="114" t="s">
        <v>50</v>
      </c>
      <c r="H24" s="115"/>
      <c r="I24" s="116" t="s">
        <v>28</v>
      </c>
      <c r="J24" s="117"/>
      <c r="K24" s="117"/>
      <c r="L24" s="118"/>
      <c r="M24" s="3"/>
    </row>
    <row r="25" spans="1:13" s="2" customFormat="1" ht="15.95" customHeight="1" x14ac:dyDescent="0.25">
      <c r="A25" s="96"/>
      <c r="B25" s="97"/>
      <c r="C25" s="97"/>
      <c r="D25" s="98"/>
      <c r="E25" s="54"/>
      <c r="F25" s="55"/>
      <c r="G25" s="54"/>
      <c r="H25" s="55"/>
      <c r="I25" s="88"/>
      <c r="J25" s="89"/>
      <c r="K25" s="89"/>
      <c r="L25" s="90"/>
      <c r="M25" s="3"/>
    </row>
    <row r="26" spans="1:13" s="2" customFormat="1" ht="17.45" customHeight="1" x14ac:dyDescent="0.25">
      <c r="A26" s="96"/>
      <c r="B26" s="97"/>
      <c r="C26" s="97"/>
      <c r="D26" s="98"/>
      <c r="E26" s="54"/>
      <c r="F26" s="55"/>
      <c r="G26" s="54"/>
      <c r="H26" s="55"/>
      <c r="I26" s="88"/>
      <c r="J26" s="89"/>
      <c r="K26" s="89"/>
      <c r="L26" s="90"/>
      <c r="M26" s="1"/>
    </row>
    <row r="27" spans="1:13" s="2" customFormat="1" ht="15" customHeight="1" x14ac:dyDescent="0.25">
      <c r="A27" s="99"/>
      <c r="B27" s="100"/>
      <c r="C27" s="100"/>
      <c r="D27" s="101"/>
      <c r="E27" s="88"/>
      <c r="F27" s="94"/>
      <c r="G27" s="88"/>
      <c r="H27" s="94"/>
      <c r="I27" s="88"/>
      <c r="J27" s="89"/>
      <c r="K27" s="89"/>
      <c r="L27" s="90"/>
    </row>
    <row r="28" spans="1:13" s="2" customFormat="1" ht="15" customHeight="1" x14ac:dyDescent="0.25">
      <c r="A28" s="99"/>
      <c r="B28" s="100"/>
      <c r="C28" s="100"/>
      <c r="D28" s="101"/>
      <c r="E28" s="88"/>
      <c r="F28" s="94"/>
      <c r="G28" s="88"/>
      <c r="H28" s="94"/>
      <c r="I28" s="88"/>
      <c r="J28" s="89"/>
      <c r="K28" s="89"/>
      <c r="L28" s="90"/>
    </row>
    <row r="29" spans="1:13" s="2" customFormat="1" ht="15" customHeight="1" x14ac:dyDescent="0.25">
      <c r="A29" s="99"/>
      <c r="B29" s="100"/>
      <c r="C29" s="100"/>
      <c r="D29" s="101"/>
      <c r="E29" s="88"/>
      <c r="F29" s="94"/>
      <c r="G29" s="88"/>
      <c r="H29" s="94"/>
      <c r="I29" s="88"/>
      <c r="J29" s="89"/>
      <c r="K29" s="89"/>
      <c r="L29" s="90"/>
    </row>
    <row r="30" spans="1:13" s="2" customFormat="1" ht="15" customHeight="1" thickBot="1" x14ac:dyDescent="0.3">
      <c r="A30" s="105"/>
      <c r="B30" s="106"/>
      <c r="C30" s="106"/>
      <c r="D30" s="107"/>
      <c r="E30" s="91"/>
      <c r="F30" s="95"/>
      <c r="G30" s="91"/>
      <c r="H30" s="95"/>
      <c r="I30" s="91"/>
      <c r="J30" s="92"/>
      <c r="K30" s="92"/>
      <c r="L30" s="93"/>
    </row>
    <row r="31" spans="1:13" s="2" customFormat="1" ht="15" customHeight="1" x14ac:dyDescent="0.25">
      <c r="A31" s="108"/>
      <c r="B31" s="109"/>
      <c r="C31" s="108"/>
      <c r="D31" s="109"/>
      <c r="E31" s="8"/>
      <c r="F31" s="8"/>
      <c r="G31" s="8"/>
      <c r="H31" s="8"/>
      <c r="I31" s="8"/>
      <c r="J31" s="8"/>
      <c r="K31" s="8"/>
      <c r="L31" s="8"/>
    </row>
  </sheetData>
  <mergeCells count="40">
    <mergeCell ref="N3:S3"/>
    <mergeCell ref="N5:R5"/>
    <mergeCell ref="A20:B20"/>
    <mergeCell ref="C20:L20"/>
    <mergeCell ref="A23:L23"/>
    <mergeCell ref="G24:H24"/>
    <mergeCell ref="E25:F25"/>
    <mergeCell ref="G25:H25"/>
    <mergeCell ref="I24:L24"/>
    <mergeCell ref="I25:L25"/>
    <mergeCell ref="A5:L5"/>
    <mergeCell ref="A8:L8"/>
    <mergeCell ref="A11:L11"/>
    <mergeCell ref="A14:L14"/>
    <mergeCell ref="A17:L17"/>
    <mergeCell ref="A29:D29"/>
    <mergeCell ref="A30:D30"/>
    <mergeCell ref="E24:F24"/>
    <mergeCell ref="A31:B31"/>
    <mergeCell ref="C31:D31"/>
    <mergeCell ref="A25:D25"/>
    <mergeCell ref="A26:D26"/>
    <mergeCell ref="A27:D27"/>
    <mergeCell ref="A28:D28"/>
    <mergeCell ref="A24:D24"/>
    <mergeCell ref="E26:F26"/>
    <mergeCell ref="E27:F27"/>
    <mergeCell ref="E28:F28"/>
    <mergeCell ref="E29:F29"/>
    <mergeCell ref="E30:F30"/>
    <mergeCell ref="G26:H26"/>
    <mergeCell ref="G27:H27"/>
    <mergeCell ref="G28:H28"/>
    <mergeCell ref="G29:H29"/>
    <mergeCell ref="G30:H30"/>
    <mergeCell ref="I26:L26"/>
    <mergeCell ref="I27:L27"/>
    <mergeCell ref="I28:L28"/>
    <mergeCell ref="I29:L29"/>
    <mergeCell ref="I30:L30"/>
  </mergeCells>
  <conditionalFormatting sqref="C20:L20">
    <cfRule type="cellIs" dxfId="158" priority="1" stopIfTrue="1" operator="lessThanOrEqual">
      <formula>0.7</formula>
    </cfRule>
    <cfRule type="cellIs" dxfId="157" priority="2" stopIfTrue="1" operator="between">
      <formula>0.7</formula>
      <formula>0.9</formula>
    </cfRule>
    <cfRule type="cellIs" dxfId="156" priority="3" stopIfTrue="1" operator="greaterThanOrEqual">
      <formula>0.9</formula>
    </cfRule>
  </conditionalFormatting>
  <pageMargins left="0.75" right="0.75" top="1" bottom="1" header="0.5" footer="0.5"/>
  <pageSetup paperSize="9" orientation="portrait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4" thickBot="1" x14ac:dyDescent="0.3">
      <c r="A5" s="122" t="s">
        <v>54</v>
      </c>
      <c r="B5" s="123"/>
      <c r="C5" s="123"/>
      <c r="D5" s="123"/>
      <c r="E5" s="123"/>
      <c r="F5" s="123"/>
      <c r="G5" s="123"/>
      <c r="H5" s="124"/>
      <c r="I5" s="51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26"/>
      <c r="H7" s="27"/>
      <c r="I7" s="6">
        <f>(B7+C7+D7+E7+F7+G7+H7)/5</f>
        <v>0</v>
      </c>
      <c r="K7" s="23" t="s">
        <v>29</v>
      </c>
    </row>
    <row r="8" spans="1:15" ht="15.75" x14ac:dyDescent="0.25">
      <c r="A8" s="40"/>
      <c r="B8" s="25"/>
      <c r="C8" s="25"/>
      <c r="D8" s="25"/>
      <c r="E8" s="25"/>
      <c r="F8" s="25"/>
      <c r="G8" s="26"/>
      <c r="H8" s="27"/>
      <c r="I8" s="6"/>
      <c r="K8" s="23"/>
    </row>
    <row r="9" spans="1:15" ht="15.75" x14ac:dyDescent="0.25">
      <c r="A9" s="5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25" t="s">
        <v>53</v>
      </c>
      <c r="B11" s="126"/>
      <c r="C11" s="126"/>
      <c r="D11" s="126"/>
      <c r="E11" s="126"/>
      <c r="F11" s="126"/>
      <c r="G11" s="126"/>
      <c r="H11" s="127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43"/>
      <c r="C13" s="43"/>
      <c r="D13" s="43"/>
      <c r="E13" s="43"/>
      <c r="F13" s="43"/>
      <c r="G13" s="26"/>
      <c r="H13" s="27"/>
      <c r="I13" s="6">
        <f>(B13+C13+D13+E13+F13+G13+H13)/5</f>
        <v>0</v>
      </c>
    </row>
    <row r="14" spans="1:15" ht="15.75" x14ac:dyDescent="0.25">
      <c r="A14" s="5"/>
      <c r="B14" s="43"/>
      <c r="C14" s="44"/>
      <c r="D14" s="44"/>
      <c r="E14" s="44"/>
      <c r="F14" s="44"/>
      <c r="G14" s="26"/>
      <c r="H14" s="27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25" t="s">
        <v>52</v>
      </c>
      <c r="B17" s="126"/>
      <c r="C17" s="126"/>
      <c r="D17" s="126"/>
      <c r="E17" s="126"/>
      <c r="F17" s="126"/>
      <c r="G17" s="126"/>
      <c r="H17" s="127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25"/>
      <c r="C19" s="26"/>
      <c r="D19" s="26"/>
      <c r="E19" s="26"/>
      <c r="F19" s="26"/>
      <c r="G19" s="26"/>
      <c r="H19" s="27"/>
      <c r="I19" s="6">
        <f>(B19+C19+D19+E19+F19+G19+H19)/4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28" t="s">
        <v>51</v>
      </c>
      <c r="B23" s="126"/>
      <c r="C23" s="126"/>
      <c r="D23" s="126"/>
      <c r="E23" s="126"/>
      <c r="F23" s="126"/>
      <c r="G23" s="126"/>
      <c r="H23" s="127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6.5" thickBot="1" x14ac:dyDescent="0.3">
      <c r="A26" s="42"/>
      <c r="B26" s="25"/>
      <c r="C26" s="25"/>
      <c r="D26" s="25"/>
      <c r="E26" s="25"/>
      <c r="F26" s="25"/>
      <c r="G26" s="25"/>
      <c r="H26" s="25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24" thickBot="1" x14ac:dyDescent="0.4">
      <c r="A29" s="125" t="s">
        <v>34</v>
      </c>
      <c r="B29" s="126"/>
      <c r="C29" s="126"/>
      <c r="D29" s="126"/>
      <c r="E29" s="126"/>
      <c r="F29" s="126"/>
      <c r="G29" s="126"/>
      <c r="H29" s="127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7"/>
      <c r="B31" s="43"/>
      <c r="C31" s="44"/>
      <c r="D31" s="44"/>
      <c r="E31" s="44"/>
      <c r="F31" s="44"/>
      <c r="G31" s="44"/>
      <c r="H31" s="27"/>
      <c r="I31" s="6">
        <f>(B31+C31+D31+E31+F31+G31+H31)/1</f>
        <v>0</v>
      </c>
    </row>
    <row r="32" spans="1:9" ht="15.75" x14ac:dyDescent="0.25">
      <c r="A32" s="7"/>
      <c r="B32" s="43"/>
      <c r="C32" s="43"/>
      <c r="D32" s="43"/>
      <c r="E32" s="43"/>
      <c r="F32" s="43"/>
      <c r="G32" s="43"/>
      <c r="H32" s="25"/>
      <c r="I32" s="6"/>
    </row>
    <row r="33" spans="1:9" ht="15.75" x14ac:dyDescent="0.25">
      <c r="A33" s="14"/>
      <c r="B33" s="43"/>
      <c r="C33" s="43"/>
      <c r="D33" s="43"/>
      <c r="E33" s="43"/>
      <c r="F33" s="43"/>
      <c r="G33" s="43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132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 t="s">
        <v>6</v>
      </c>
      <c r="B40" s="54">
        <v>43101</v>
      </c>
      <c r="C40" s="55"/>
      <c r="D40" s="54">
        <v>43183</v>
      </c>
      <c r="E40" s="55"/>
      <c r="F40" s="56"/>
      <c r="G40" s="57"/>
      <c r="H40" s="58"/>
      <c r="I40" s="3"/>
    </row>
    <row r="41" spans="1:9" ht="17.45" customHeight="1" x14ac:dyDescent="0.25">
      <c r="A41" s="10" t="s">
        <v>7</v>
      </c>
      <c r="B41" s="54">
        <v>43101</v>
      </c>
      <c r="C41" s="55"/>
      <c r="D41" s="54">
        <v>43183</v>
      </c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B45:C45"/>
    <mergeCell ref="D45:E45"/>
    <mergeCell ref="F45:H45"/>
    <mergeCell ref="B48:C48"/>
    <mergeCell ref="D48:E48"/>
    <mergeCell ref="B46:C46"/>
    <mergeCell ref="D46:E46"/>
    <mergeCell ref="F46:H46"/>
    <mergeCell ref="B47:C47"/>
    <mergeCell ref="D47:E47"/>
    <mergeCell ref="F47:H47"/>
  </mergeCells>
  <conditionalFormatting sqref="F41:H41">
    <cfRule type="cellIs" dxfId="155" priority="4" stopIfTrue="1" operator="greaterThan">
      <formula>0</formula>
    </cfRule>
    <cfRule type="cellIs" dxfId="154" priority="5" stopIfTrue="1" operator="lessThan">
      <formula>0</formula>
    </cfRule>
  </conditionalFormatting>
  <conditionalFormatting sqref="F42:H44">
    <cfRule type="cellIs" dxfId="153" priority="6" stopIfTrue="1" operator="greaterThan">
      <formula>0</formula>
    </cfRule>
  </conditionalFormatting>
  <conditionalFormatting sqref="F45:H45">
    <cfRule type="cellIs" dxfId="152" priority="7" stopIfTrue="1" operator="greaterThanOrEqual">
      <formula>2</formula>
    </cfRule>
  </conditionalFormatting>
  <conditionalFormatting sqref="F46:H46">
    <cfRule type="cellIs" dxfId="151" priority="8" stopIfTrue="1" operator="greaterThan">
      <formula>3</formula>
    </cfRule>
    <cfRule type="cellIs" dxfId="150" priority="9" stopIfTrue="1" operator="between">
      <formula>1</formula>
      <formula>3</formula>
    </cfRule>
    <cfRule type="cellIs" dxfId="149" priority="10" stopIfTrue="1" operator="lessThan">
      <formula>1</formula>
    </cfRule>
  </conditionalFormatting>
  <conditionalFormatting sqref="F47:H47">
    <cfRule type="cellIs" dxfId="148" priority="11" stopIfTrue="1" operator="between">
      <formula>2000</formula>
      <formula>2500</formula>
    </cfRule>
    <cfRule type="cellIs" dxfId="147" priority="12" stopIfTrue="1" operator="lessThan">
      <formula>2000</formula>
    </cfRule>
    <cfRule type="cellIs" dxfId="146" priority="13" stopIfTrue="1" operator="greaterThanOrEqual">
      <formula>2500</formula>
    </cfRule>
  </conditionalFormatting>
  <conditionalFormatting sqref="D35:H35">
    <cfRule type="cellIs" dxfId="145" priority="1" stopIfTrue="1" operator="lessThanOrEqual">
      <formula>0.7</formula>
    </cfRule>
    <cfRule type="cellIs" dxfId="144" priority="2" stopIfTrue="1" operator="between">
      <formula>0.7</formula>
      <formula>0.9</formula>
    </cfRule>
    <cfRule type="cellIs" dxfId="143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V48"/>
  <sheetViews>
    <sheetView showGridLines="0" workbookViewId="0">
      <selection activeCell="B12" sqref="B12"/>
    </sheetView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2.75" style="2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3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26"/>
      <c r="H7" s="27"/>
      <c r="I7" s="6">
        <f>(B7+C7+D7+E7+F7+G7+H7)/5</f>
        <v>0</v>
      </c>
      <c r="K7" s="23" t="s">
        <v>29</v>
      </c>
    </row>
    <row r="8" spans="1:15" ht="15.75" x14ac:dyDescent="0.25">
      <c r="A8" s="7"/>
      <c r="B8" s="25"/>
      <c r="C8" s="25"/>
      <c r="D8" s="25"/>
      <c r="E8" s="25"/>
      <c r="F8" s="25"/>
      <c r="G8" s="26"/>
      <c r="H8" s="27"/>
      <c r="I8" s="6"/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43"/>
      <c r="C13" s="43"/>
      <c r="D13" s="43"/>
      <c r="E13" s="43"/>
      <c r="F13" s="43"/>
      <c r="G13" s="44"/>
      <c r="H13" s="27"/>
      <c r="I13" s="6">
        <f>(B13+C13+D13+E13+F13+G13+H13)/5</f>
        <v>0</v>
      </c>
    </row>
    <row r="14" spans="1:15" ht="15.75" x14ac:dyDescent="0.25">
      <c r="A14" s="5"/>
      <c r="B14" s="43"/>
      <c r="C14" s="44"/>
      <c r="D14" s="44"/>
      <c r="E14" s="44"/>
      <c r="F14" s="44"/>
      <c r="G14" s="44"/>
      <c r="H14" s="27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43"/>
      <c r="C19" s="45"/>
      <c r="D19" s="45"/>
      <c r="E19" s="45"/>
      <c r="F19" s="45"/>
      <c r="G19" s="45"/>
      <c r="H19" s="27"/>
      <c r="I19" s="6">
        <f>(B19+C19+D19+E19+F19+G19+H19)/4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43"/>
      <c r="C25" s="43"/>
      <c r="D25" s="43"/>
      <c r="E25" s="43"/>
      <c r="F25" s="43"/>
      <c r="G25" s="43"/>
      <c r="H25" s="43"/>
      <c r="I25" s="6">
        <f>(B25+C25+D25+E25+F25+G25+H25)/1</f>
        <v>0</v>
      </c>
    </row>
    <row r="26" spans="1:9" ht="16.5" thickBot="1" x14ac:dyDescent="0.3">
      <c r="A26" s="42"/>
      <c r="B26" s="43"/>
      <c r="C26" s="43"/>
      <c r="D26" s="43"/>
      <c r="E26" s="43"/>
      <c r="F26" s="43"/>
      <c r="G26" s="43"/>
      <c r="H26" s="43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17.45" customHeight="1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14"/>
      <c r="B31" s="43"/>
      <c r="C31" s="43"/>
      <c r="D31" s="43"/>
      <c r="E31" s="43"/>
      <c r="F31" s="43"/>
      <c r="G31" s="43"/>
      <c r="H31" s="27"/>
      <c r="I31" s="6">
        <f>(B31+C31+D31+E31+F31+G31+H31)/6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/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17.100000000000001" customHeight="1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142" priority="4" stopIfTrue="1" operator="greaterThan">
      <formula>0</formula>
    </cfRule>
    <cfRule type="cellIs" dxfId="141" priority="5" stopIfTrue="1" operator="lessThan">
      <formula>0</formula>
    </cfRule>
  </conditionalFormatting>
  <conditionalFormatting sqref="F42:H44">
    <cfRule type="cellIs" dxfId="140" priority="6" stopIfTrue="1" operator="greaterThan">
      <formula>0</formula>
    </cfRule>
  </conditionalFormatting>
  <conditionalFormatting sqref="F45:H45">
    <cfRule type="cellIs" dxfId="139" priority="7" stopIfTrue="1" operator="greaterThanOrEqual">
      <formula>2</formula>
    </cfRule>
  </conditionalFormatting>
  <conditionalFormatting sqref="F46:H46">
    <cfRule type="cellIs" dxfId="138" priority="8" stopIfTrue="1" operator="greaterThan">
      <formula>3</formula>
    </cfRule>
    <cfRule type="cellIs" dxfId="137" priority="9" stopIfTrue="1" operator="between">
      <formula>1</formula>
      <formula>3</formula>
    </cfRule>
    <cfRule type="cellIs" dxfId="136" priority="10" stopIfTrue="1" operator="lessThan">
      <formula>1</formula>
    </cfRule>
  </conditionalFormatting>
  <conditionalFormatting sqref="F47:H47">
    <cfRule type="cellIs" dxfId="135" priority="11" stopIfTrue="1" operator="between">
      <formula>2000</formula>
      <formula>2500</formula>
    </cfRule>
    <cfRule type="cellIs" dxfId="134" priority="12" stopIfTrue="1" operator="lessThan">
      <formula>2000</formula>
    </cfRule>
    <cfRule type="cellIs" dxfId="133" priority="13" stopIfTrue="1" operator="greaterThanOrEqual">
      <formula>2500</formula>
    </cfRule>
  </conditionalFormatting>
  <conditionalFormatting sqref="D35:H35">
    <cfRule type="cellIs" dxfId="132" priority="1" stopIfTrue="1" operator="lessThanOrEqual">
      <formula>0.7</formula>
    </cfRule>
    <cfRule type="cellIs" dxfId="131" priority="2" stopIfTrue="1" operator="between">
      <formula>0.7</formula>
      <formula>0.9</formula>
    </cfRule>
    <cfRule type="cellIs" dxfId="130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3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44"/>
      <c r="H7" s="27"/>
      <c r="I7" s="6">
        <f>(B7+C7+D7+E7+F7+G7+H7)/5</f>
        <v>0</v>
      </c>
      <c r="K7" s="23" t="s">
        <v>29</v>
      </c>
    </row>
    <row r="8" spans="1:15" ht="15.75" x14ac:dyDescent="0.25">
      <c r="A8" s="40"/>
      <c r="B8" s="43"/>
      <c r="C8" s="44"/>
      <c r="D8" s="44"/>
      <c r="E8" s="44"/>
      <c r="F8" s="44"/>
      <c r="G8" s="44"/>
      <c r="H8" s="27"/>
      <c r="I8" s="6"/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43"/>
      <c r="C13" s="43"/>
      <c r="D13" s="43"/>
      <c r="E13" s="43"/>
      <c r="F13" s="43"/>
      <c r="G13" s="44"/>
      <c r="H13" s="27"/>
      <c r="I13" s="6">
        <f>(B13+C13+D13+E13+F13+G13+H13)/5</f>
        <v>0</v>
      </c>
    </row>
    <row r="14" spans="1:15" ht="15.75" x14ac:dyDescent="0.25">
      <c r="A14" s="5"/>
      <c r="B14" s="43"/>
      <c r="C14" s="43"/>
      <c r="D14" s="43"/>
      <c r="E14" s="44"/>
      <c r="F14" s="44"/>
      <c r="G14" s="44"/>
      <c r="H14" s="27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46"/>
      <c r="C19" s="47"/>
      <c r="D19" s="47"/>
      <c r="E19" s="47"/>
      <c r="F19" s="47"/>
      <c r="G19" s="47"/>
      <c r="H19" s="48"/>
      <c r="I19" s="6">
        <f>(B19+C19+D19+E19+F19+G19+H19)/3</f>
        <v>0</v>
      </c>
    </row>
    <row r="20" spans="1:9" ht="15.75" x14ac:dyDescent="0.25">
      <c r="A20" s="7"/>
      <c r="B20" s="46"/>
      <c r="C20" s="47"/>
      <c r="D20" s="47"/>
      <c r="E20" s="47"/>
      <c r="F20" s="47"/>
      <c r="G20" s="47"/>
      <c r="H20" s="48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43"/>
      <c r="C25" s="43"/>
      <c r="D25" s="43"/>
      <c r="E25" s="43"/>
      <c r="F25" s="43"/>
      <c r="G25" s="43"/>
      <c r="H25" s="27"/>
      <c r="I25" s="6">
        <f>(B25+C25+D25+E25+F25+G25+H25)/1</f>
        <v>0</v>
      </c>
    </row>
    <row r="26" spans="1:9" ht="16.5" thickBot="1" x14ac:dyDescent="0.3">
      <c r="A26" s="42"/>
      <c r="B26" s="43"/>
      <c r="C26" s="43"/>
      <c r="D26" s="43"/>
      <c r="E26" s="43"/>
      <c r="F26" s="43"/>
      <c r="G26" s="43"/>
      <c r="H26" s="25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14"/>
      <c r="B31" s="43"/>
      <c r="C31" s="43"/>
      <c r="D31" s="43"/>
      <c r="E31" s="43"/>
      <c r="F31" s="43"/>
      <c r="G31" s="43"/>
      <c r="H31" s="27"/>
      <c r="I31" s="6">
        <f>(B31+C31+D31+E31+F31+G31+H31)/6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/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17.100000000000001" customHeight="1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129" priority="4" stopIfTrue="1" operator="greaterThan">
      <formula>0</formula>
    </cfRule>
    <cfRule type="cellIs" dxfId="128" priority="5" stopIfTrue="1" operator="lessThan">
      <formula>0</formula>
    </cfRule>
  </conditionalFormatting>
  <conditionalFormatting sqref="F42:H44">
    <cfRule type="cellIs" dxfId="127" priority="6" stopIfTrue="1" operator="greaterThan">
      <formula>0</formula>
    </cfRule>
  </conditionalFormatting>
  <conditionalFormatting sqref="F45:H45">
    <cfRule type="cellIs" dxfId="126" priority="7" stopIfTrue="1" operator="greaterThanOrEqual">
      <formula>2</formula>
    </cfRule>
  </conditionalFormatting>
  <conditionalFormatting sqref="F46:H46">
    <cfRule type="cellIs" dxfId="125" priority="8" stopIfTrue="1" operator="greaterThan">
      <formula>3</formula>
    </cfRule>
    <cfRule type="cellIs" dxfId="124" priority="9" stopIfTrue="1" operator="between">
      <formula>1</formula>
      <formula>3</formula>
    </cfRule>
    <cfRule type="cellIs" dxfId="123" priority="10" stopIfTrue="1" operator="lessThan">
      <formula>1</formula>
    </cfRule>
  </conditionalFormatting>
  <conditionalFormatting sqref="F47:H47">
    <cfRule type="cellIs" dxfId="122" priority="11" stopIfTrue="1" operator="between">
      <formula>2000</formula>
      <formula>2500</formula>
    </cfRule>
    <cfRule type="cellIs" dxfId="121" priority="12" stopIfTrue="1" operator="lessThan">
      <formula>2000</formula>
    </cfRule>
    <cfRule type="cellIs" dxfId="120" priority="13" stopIfTrue="1" operator="greaterThanOrEqual">
      <formula>2500</formula>
    </cfRule>
  </conditionalFormatting>
  <conditionalFormatting sqref="D35:H35">
    <cfRule type="cellIs" dxfId="119" priority="1" stopIfTrue="1" operator="lessThanOrEqual">
      <formula>0.7</formula>
    </cfRule>
    <cfRule type="cellIs" dxfId="118" priority="2" stopIfTrue="1" operator="between">
      <formula>0.7</formula>
      <formula>0.9</formula>
    </cfRule>
    <cfRule type="cellIs" dxfId="117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3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44"/>
      <c r="H7" s="49"/>
      <c r="I7" s="6">
        <f>(B7+C7+D7+E7+F7+G7+H7)/5</f>
        <v>0</v>
      </c>
      <c r="K7" s="23" t="s">
        <v>29</v>
      </c>
    </row>
    <row r="8" spans="1:15" ht="15.75" x14ac:dyDescent="0.25">
      <c r="A8" s="5"/>
      <c r="B8" s="43"/>
      <c r="C8" s="44"/>
      <c r="D8" s="44"/>
      <c r="E8" s="44"/>
      <c r="F8" s="44"/>
      <c r="G8" s="44"/>
      <c r="H8" s="49"/>
      <c r="I8" s="6"/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43"/>
      <c r="C13" s="43"/>
      <c r="D13" s="43"/>
      <c r="E13" s="43"/>
      <c r="F13" s="43"/>
      <c r="G13" s="44"/>
      <c r="H13" s="27"/>
      <c r="I13" s="6">
        <f>(B13+C13+D13+E13+F13+G13+H13)/6</f>
        <v>0</v>
      </c>
    </row>
    <row r="14" spans="1:15" ht="15.75" x14ac:dyDescent="0.25">
      <c r="A14" s="5"/>
      <c r="B14" s="43"/>
      <c r="C14" s="43"/>
      <c r="D14" s="43"/>
      <c r="E14" s="44"/>
      <c r="F14" s="44"/>
      <c r="G14" s="44"/>
      <c r="H14" s="27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43"/>
      <c r="C19" s="45"/>
      <c r="D19" s="45"/>
      <c r="E19" s="45"/>
      <c r="F19" s="45"/>
      <c r="G19" s="45"/>
      <c r="H19" s="50"/>
      <c r="I19" s="6">
        <f>(B19+C19+D19+E19+F19+G19+H19)/4</f>
        <v>0</v>
      </c>
    </row>
    <row r="20" spans="1:9" ht="15.75" x14ac:dyDescent="0.25">
      <c r="A20" s="7"/>
      <c r="B20" s="43"/>
      <c r="C20" s="44"/>
      <c r="D20" s="44"/>
      <c r="E20" s="44"/>
      <c r="F20" s="44"/>
      <c r="G20" s="44"/>
      <c r="H20" s="49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43"/>
      <c r="C25" s="43"/>
      <c r="D25" s="43"/>
      <c r="E25" s="43"/>
      <c r="F25" s="43"/>
      <c r="G25" s="43"/>
      <c r="H25" s="27"/>
      <c r="I25" s="6">
        <f>(B25+C25+D25+E25+F25+G25+H25)/1</f>
        <v>0</v>
      </c>
    </row>
    <row r="26" spans="1:9" ht="16.5" thickBot="1" x14ac:dyDescent="0.3">
      <c r="A26" s="42"/>
      <c r="B26" s="43"/>
      <c r="C26" s="43"/>
      <c r="D26" s="43"/>
      <c r="E26" s="43"/>
      <c r="F26" s="43"/>
      <c r="G26" s="43"/>
      <c r="H26" s="25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14"/>
      <c r="B31" s="43"/>
      <c r="C31" s="43"/>
      <c r="D31" s="43"/>
      <c r="E31" s="43"/>
      <c r="F31" s="43"/>
      <c r="G31" s="43"/>
      <c r="H31" s="43"/>
      <c r="I31" s="6">
        <f>(B31+C31+D31+E31+F31+G31+H31)/6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/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17.100000000000001" customHeight="1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116" priority="4" stopIfTrue="1" operator="greaterThan">
      <formula>0</formula>
    </cfRule>
    <cfRule type="cellIs" dxfId="115" priority="5" stopIfTrue="1" operator="lessThan">
      <formula>0</formula>
    </cfRule>
  </conditionalFormatting>
  <conditionalFormatting sqref="F42:H44">
    <cfRule type="cellIs" dxfId="114" priority="6" stopIfTrue="1" operator="greaterThan">
      <formula>0</formula>
    </cfRule>
  </conditionalFormatting>
  <conditionalFormatting sqref="F45:H45">
    <cfRule type="cellIs" dxfId="113" priority="7" stopIfTrue="1" operator="greaterThanOrEqual">
      <formula>2</formula>
    </cfRule>
  </conditionalFormatting>
  <conditionalFormatting sqref="F46:H46">
    <cfRule type="cellIs" dxfId="112" priority="8" stopIfTrue="1" operator="greaterThan">
      <formula>3</formula>
    </cfRule>
    <cfRule type="cellIs" dxfId="111" priority="9" stopIfTrue="1" operator="between">
      <formula>1</formula>
      <formula>3</formula>
    </cfRule>
    <cfRule type="cellIs" dxfId="110" priority="10" stopIfTrue="1" operator="lessThan">
      <formula>1</formula>
    </cfRule>
  </conditionalFormatting>
  <conditionalFormatting sqref="F47:H47">
    <cfRule type="cellIs" dxfId="109" priority="11" stopIfTrue="1" operator="between">
      <formula>2000</formula>
      <formula>2500</formula>
    </cfRule>
    <cfRule type="cellIs" dxfId="108" priority="12" stopIfTrue="1" operator="lessThan">
      <formula>2000</formula>
    </cfRule>
    <cfRule type="cellIs" dxfId="107" priority="13" stopIfTrue="1" operator="greaterThanOrEqual">
      <formula>2500</formula>
    </cfRule>
  </conditionalFormatting>
  <conditionalFormatting sqref="D35:H35">
    <cfRule type="cellIs" dxfId="106" priority="1" stopIfTrue="1" operator="lessThanOrEqual">
      <formula>0.7</formula>
    </cfRule>
    <cfRule type="cellIs" dxfId="105" priority="2" stopIfTrue="1" operator="between">
      <formula>0.7</formula>
      <formula>0.9</formula>
    </cfRule>
    <cfRule type="cellIs" dxfId="104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3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44"/>
      <c r="H7" s="49"/>
      <c r="I7" s="6">
        <f>(B7+C7+D7+E7+F7+G7+H7)/5</f>
        <v>0</v>
      </c>
      <c r="K7" s="23" t="s">
        <v>29</v>
      </c>
    </row>
    <row r="8" spans="1:15" ht="15.75" x14ac:dyDescent="0.25">
      <c r="A8" s="5"/>
      <c r="B8" s="43"/>
      <c r="C8" s="44"/>
      <c r="D8" s="44"/>
      <c r="E8" s="44"/>
      <c r="F8" s="44"/>
      <c r="G8" s="44"/>
      <c r="H8" s="49"/>
      <c r="I8" s="6"/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43"/>
      <c r="C13" s="43"/>
      <c r="D13" s="43"/>
      <c r="E13" s="43"/>
      <c r="F13" s="43"/>
      <c r="G13" s="44"/>
      <c r="H13" s="27"/>
      <c r="I13" s="6">
        <f>(B13+C13+D13+E13+F13+G13+H13)/6</f>
        <v>0</v>
      </c>
    </row>
    <row r="14" spans="1:15" ht="15.75" x14ac:dyDescent="0.25">
      <c r="A14" s="5"/>
      <c r="B14" s="43"/>
      <c r="C14" s="43"/>
      <c r="D14" s="43"/>
      <c r="E14" s="44"/>
      <c r="F14" s="44"/>
      <c r="G14" s="44"/>
      <c r="H14" s="27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43"/>
      <c r="C19" s="45"/>
      <c r="D19" s="45"/>
      <c r="E19" s="45"/>
      <c r="F19" s="45"/>
      <c r="G19" s="45"/>
      <c r="H19" s="50"/>
      <c r="I19" s="6">
        <f>(B19+C19+D19+E19+F19+G19+H19)/4</f>
        <v>0</v>
      </c>
    </row>
    <row r="20" spans="1:9" ht="15.75" x14ac:dyDescent="0.25">
      <c r="A20" s="7"/>
      <c r="B20" s="43"/>
      <c r="C20" s="44"/>
      <c r="D20" s="44"/>
      <c r="E20" s="44"/>
      <c r="F20" s="44"/>
      <c r="G20" s="44"/>
      <c r="H20" s="49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43"/>
      <c r="C25" s="43"/>
      <c r="D25" s="43"/>
      <c r="E25" s="43"/>
      <c r="F25" s="43"/>
      <c r="G25" s="43"/>
      <c r="H25" s="43"/>
      <c r="I25" s="6">
        <f>(B25+C25+D25+E25+F25+G25+H25)/1</f>
        <v>0</v>
      </c>
    </row>
    <row r="26" spans="1:9" ht="16.5" thickBot="1" x14ac:dyDescent="0.3">
      <c r="A26" s="42"/>
      <c r="B26" s="43"/>
      <c r="C26" s="43"/>
      <c r="D26" s="43"/>
      <c r="E26" s="43"/>
      <c r="F26" s="43"/>
      <c r="G26" s="43"/>
      <c r="H26" s="43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14"/>
      <c r="B31" s="43"/>
      <c r="C31" s="43"/>
      <c r="D31" s="43"/>
      <c r="E31" s="43"/>
      <c r="F31" s="43"/>
      <c r="G31" s="43"/>
      <c r="H31" s="27"/>
      <c r="I31" s="6">
        <f>(B31+C31+D31+E31+F31+G31+H31)/6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/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103" priority="4" stopIfTrue="1" operator="greaterThan">
      <formula>0</formula>
    </cfRule>
    <cfRule type="cellIs" dxfId="102" priority="5" stopIfTrue="1" operator="lessThan">
      <formula>0</formula>
    </cfRule>
  </conditionalFormatting>
  <conditionalFormatting sqref="F42:H44">
    <cfRule type="cellIs" dxfId="101" priority="6" stopIfTrue="1" operator="greaterThan">
      <formula>0</formula>
    </cfRule>
  </conditionalFormatting>
  <conditionalFormatting sqref="F45:H45">
    <cfRule type="cellIs" dxfId="100" priority="7" stopIfTrue="1" operator="greaterThanOrEqual">
      <formula>2</formula>
    </cfRule>
  </conditionalFormatting>
  <conditionalFormatting sqref="F46:H46">
    <cfRule type="cellIs" dxfId="99" priority="8" stopIfTrue="1" operator="greaterThan">
      <formula>3</formula>
    </cfRule>
    <cfRule type="cellIs" dxfId="98" priority="9" stopIfTrue="1" operator="between">
      <formula>1</formula>
      <formula>3</formula>
    </cfRule>
    <cfRule type="cellIs" dxfId="97" priority="10" stopIfTrue="1" operator="lessThan">
      <formula>1</formula>
    </cfRule>
  </conditionalFormatting>
  <conditionalFormatting sqref="F47:H47">
    <cfRule type="cellIs" dxfId="96" priority="11" stopIfTrue="1" operator="between">
      <formula>2000</formula>
      <formula>2500</formula>
    </cfRule>
    <cfRule type="cellIs" dxfId="95" priority="12" stopIfTrue="1" operator="lessThan">
      <formula>2000</formula>
    </cfRule>
    <cfRule type="cellIs" dxfId="94" priority="13" stopIfTrue="1" operator="greaterThanOrEqual">
      <formula>2500</formula>
    </cfRule>
  </conditionalFormatting>
  <conditionalFormatting sqref="D35:H35">
    <cfRule type="cellIs" dxfId="93" priority="1" stopIfTrue="1" operator="lessThanOrEqual">
      <formula>0.7</formula>
    </cfRule>
    <cfRule type="cellIs" dxfId="92" priority="2" stopIfTrue="1" operator="between">
      <formula>0.7</formula>
      <formula>0.9</formula>
    </cfRule>
    <cfRule type="cellIs" dxfId="91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3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44"/>
      <c r="H7" s="49"/>
      <c r="I7" s="6">
        <f>(B7+C7+D7+E7+F7+G7+H7)/5</f>
        <v>0</v>
      </c>
      <c r="K7" s="23" t="s">
        <v>29</v>
      </c>
    </row>
    <row r="8" spans="1:15" ht="15.75" x14ac:dyDescent="0.25">
      <c r="A8" s="5"/>
      <c r="B8" s="43"/>
      <c r="C8" s="44"/>
      <c r="D8" s="44"/>
      <c r="E8" s="44"/>
      <c r="F8" s="44"/>
      <c r="G8" s="44"/>
      <c r="H8" s="49"/>
      <c r="I8" s="6"/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43"/>
      <c r="C13" s="43"/>
      <c r="D13" s="43"/>
      <c r="E13" s="43"/>
      <c r="F13" s="43"/>
      <c r="G13" s="44"/>
      <c r="H13" s="49"/>
      <c r="I13" s="6">
        <f>(B13+C13+D13+E13+F13+G13+H13)/6</f>
        <v>0</v>
      </c>
    </row>
    <row r="14" spans="1:15" ht="15.75" x14ac:dyDescent="0.25">
      <c r="A14" s="5"/>
      <c r="B14" s="43"/>
      <c r="C14" s="43"/>
      <c r="D14" s="43"/>
      <c r="E14" s="44"/>
      <c r="F14" s="44"/>
      <c r="G14" s="44"/>
      <c r="H14" s="49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43"/>
      <c r="C19" s="45"/>
      <c r="D19" s="45"/>
      <c r="E19" s="45"/>
      <c r="F19" s="45"/>
      <c r="G19" s="45"/>
      <c r="H19" s="50"/>
      <c r="I19" s="6">
        <f>(B19+C19+D19+E19+F19+G19+H19)/4</f>
        <v>0</v>
      </c>
    </row>
    <row r="20" spans="1:9" ht="15.75" x14ac:dyDescent="0.25">
      <c r="A20" s="7"/>
      <c r="B20" s="43"/>
      <c r="C20" s="44"/>
      <c r="D20" s="44"/>
      <c r="E20" s="44"/>
      <c r="F20" s="44"/>
      <c r="G20" s="44"/>
      <c r="H20" s="49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43"/>
      <c r="C25" s="43"/>
      <c r="D25" s="43"/>
      <c r="E25" s="43"/>
      <c r="F25" s="43"/>
      <c r="G25" s="43"/>
      <c r="H25" s="43"/>
      <c r="I25" s="6">
        <f>(B25+C25+D25+E25+F25+G25+H25)/1</f>
        <v>0</v>
      </c>
    </row>
    <row r="26" spans="1:9" ht="16.5" thickBot="1" x14ac:dyDescent="0.3">
      <c r="A26" s="42"/>
      <c r="B26" s="43"/>
      <c r="C26" s="43"/>
      <c r="D26" s="43"/>
      <c r="E26" s="43"/>
      <c r="F26" s="43"/>
      <c r="G26" s="43"/>
      <c r="H26" s="43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14"/>
      <c r="B31" s="43"/>
      <c r="C31" s="43"/>
      <c r="D31" s="43"/>
      <c r="E31" s="43"/>
      <c r="F31" s="43"/>
      <c r="G31" s="43"/>
      <c r="H31" s="43"/>
      <c r="I31" s="6">
        <f>(B31+C31+D31+E31+F31+G31+H31)/6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/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90" priority="4" stopIfTrue="1" operator="greaterThan">
      <formula>0</formula>
    </cfRule>
    <cfRule type="cellIs" dxfId="89" priority="5" stopIfTrue="1" operator="lessThan">
      <formula>0</formula>
    </cfRule>
  </conditionalFormatting>
  <conditionalFormatting sqref="F42:H44">
    <cfRule type="cellIs" dxfId="88" priority="6" stopIfTrue="1" operator="greaterThan">
      <formula>0</formula>
    </cfRule>
  </conditionalFormatting>
  <conditionalFormatting sqref="F45:H45">
    <cfRule type="cellIs" dxfId="87" priority="7" stopIfTrue="1" operator="greaterThanOrEqual">
      <formula>2</formula>
    </cfRule>
  </conditionalFormatting>
  <conditionalFormatting sqref="F46:H46">
    <cfRule type="cellIs" dxfId="86" priority="8" stopIfTrue="1" operator="greaterThan">
      <formula>3</formula>
    </cfRule>
    <cfRule type="cellIs" dxfId="85" priority="9" stopIfTrue="1" operator="between">
      <formula>1</formula>
      <formula>3</formula>
    </cfRule>
    <cfRule type="cellIs" dxfId="84" priority="10" stopIfTrue="1" operator="lessThan">
      <formula>1</formula>
    </cfRule>
  </conditionalFormatting>
  <conditionalFormatting sqref="F47:H47">
    <cfRule type="cellIs" dxfId="83" priority="11" stopIfTrue="1" operator="between">
      <formula>2000</formula>
      <formula>2500</formula>
    </cfRule>
    <cfRule type="cellIs" dxfId="82" priority="12" stopIfTrue="1" operator="lessThan">
      <formula>2000</formula>
    </cfRule>
    <cfRule type="cellIs" dxfId="81" priority="13" stopIfTrue="1" operator="greaterThanOrEqual">
      <formula>2500</formula>
    </cfRule>
  </conditionalFormatting>
  <conditionalFormatting sqref="D35:H35">
    <cfRule type="cellIs" dxfId="80" priority="1" stopIfTrue="1" operator="lessThanOrEqual">
      <formula>0.7</formula>
    </cfRule>
    <cfRule type="cellIs" dxfId="79" priority="2" stopIfTrue="1" operator="between">
      <formula>0.7</formula>
      <formula>0.9</formula>
    </cfRule>
    <cfRule type="cellIs" dxfId="78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V48"/>
  <sheetViews>
    <sheetView showGridLines="0" workbookViewId="0"/>
  </sheetViews>
  <sheetFormatPr defaultColWidth="10.625" defaultRowHeight="15" customHeight="1" x14ac:dyDescent="0.25"/>
  <cols>
    <col min="1" max="1" width="36.375" style="2" customWidth="1"/>
    <col min="2" max="2" width="13.375" style="2" customWidth="1"/>
    <col min="3" max="8" width="10.625" style="2" customWidth="1"/>
    <col min="9" max="9" width="11.5" style="2" bestFit="1" customWidth="1"/>
    <col min="10" max="256" width="10.625" style="2" customWidth="1"/>
  </cols>
  <sheetData>
    <row r="3" spans="1:15" ht="23.25" customHeight="1" x14ac:dyDescent="0.35">
      <c r="J3" s="62" t="s">
        <v>23</v>
      </c>
      <c r="K3" s="63"/>
      <c r="L3" s="63"/>
      <c r="M3" s="63"/>
      <c r="N3" s="63"/>
      <c r="O3" s="63"/>
    </row>
    <row r="4" spans="1:15" ht="15" customHeight="1" thickBot="1" x14ac:dyDescent="0.3">
      <c r="A4" s="54"/>
      <c r="B4" s="55"/>
    </row>
    <row r="5" spans="1:15" ht="28.5" customHeight="1" thickBot="1" x14ac:dyDescent="0.4">
      <c r="A5" s="133" t="str">
        <f>'Tydzień 1'!A5:H5</f>
        <v xml:space="preserve">Cel 1
</v>
      </c>
      <c r="B5" s="134"/>
      <c r="C5" s="134"/>
      <c r="D5" s="134"/>
      <c r="E5" s="134"/>
      <c r="F5" s="134"/>
      <c r="G5" s="134"/>
      <c r="H5" s="135"/>
      <c r="I5" s="33">
        <f>AVERAGE(I7:I10)</f>
        <v>0</v>
      </c>
      <c r="J5" s="119"/>
      <c r="K5" s="68"/>
      <c r="L5" s="68"/>
      <c r="M5" s="68"/>
      <c r="N5" s="68"/>
    </row>
    <row r="6" spans="1:15" ht="15" customHeight="1" x14ac:dyDescent="0.25">
      <c r="A6" s="19" t="s">
        <v>16</v>
      </c>
      <c r="B6" s="17" t="s">
        <v>8</v>
      </c>
      <c r="C6" s="17" t="s">
        <v>9</v>
      </c>
      <c r="D6" s="17" t="s">
        <v>10</v>
      </c>
      <c r="E6" s="17" t="s">
        <v>11</v>
      </c>
      <c r="F6" s="17" t="s">
        <v>14</v>
      </c>
      <c r="G6" s="17" t="s">
        <v>15</v>
      </c>
      <c r="H6" s="4" t="s">
        <v>13</v>
      </c>
      <c r="I6" s="34"/>
    </row>
    <row r="7" spans="1:15" ht="15.75" x14ac:dyDescent="0.25">
      <c r="A7" s="5"/>
      <c r="B7" s="43"/>
      <c r="C7" s="43"/>
      <c r="D7" s="43"/>
      <c r="E7" s="43"/>
      <c r="F7" s="43"/>
      <c r="G7" s="44"/>
      <c r="H7" s="49"/>
      <c r="I7" s="6">
        <f>(B7+C7+D7+E7+F7+G7+H7)/5</f>
        <v>0</v>
      </c>
      <c r="K7" s="23" t="s">
        <v>29</v>
      </c>
    </row>
    <row r="8" spans="1:15" ht="15.75" x14ac:dyDescent="0.25">
      <c r="A8" s="5"/>
      <c r="B8" s="43"/>
      <c r="C8" s="44"/>
      <c r="D8" s="44"/>
      <c r="E8" s="44"/>
      <c r="F8" s="44"/>
      <c r="G8" s="44"/>
      <c r="H8" s="49"/>
      <c r="I8" s="6"/>
      <c r="K8" s="23"/>
    </row>
    <row r="9" spans="1:15" ht="15.75" x14ac:dyDescent="0.25">
      <c r="A9" s="7"/>
      <c r="B9" s="25"/>
      <c r="C9" s="26"/>
      <c r="D9" s="26"/>
      <c r="E9" s="26"/>
      <c r="F9" s="26"/>
      <c r="G9" s="26"/>
      <c r="H9" s="27"/>
      <c r="I9" s="6"/>
      <c r="K9" s="24" t="s">
        <v>31</v>
      </c>
    </row>
    <row r="10" spans="1:15" ht="16.5" thickBot="1" x14ac:dyDescent="0.3">
      <c r="A10" s="20"/>
      <c r="B10" s="25"/>
      <c r="C10" s="26"/>
      <c r="D10" s="26"/>
      <c r="E10" s="26"/>
      <c r="F10" s="26"/>
      <c r="G10" s="26"/>
      <c r="H10" s="27"/>
      <c r="I10" s="32"/>
      <c r="K10" s="24"/>
    </row>
    <row r="11" spans="1:15" ht="23.1" customHeight="1" thickBot="1" x14ac:dyDescent="0.4">
      <c r="A11" s="133" t="str">
        <f>'Tydzień 1'!A11:H11</f>
        <v>Cel 2</v>
      </c>
      <c r="B11" s="134"/>
      <c r="C11" s="134"/>
      <c r="D11" s="134"/>
      <c r="E11" s="134"/>
      <c r="F11" s="134"/>
      <c r="G11" s="134"/>
      <c r="H11" s="135"/>
      <c r="I11" s="33">
        <f>AVERAGE(I13:I16)</f>
        <v>0</v>
      </c>
      <c r="K11" s="23" t="s">
        <v>30</v>
      </c>
    </row>
    <row r="12" spans="1:15" ht="17.100000000000001" customHeight="1" x14ac:dyDescent="0.25">
      <c r="A12" s="19" t="s">
        <v>16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14</v>
      </c>
      <c r="G12" s="17" t="s">
        <v>15</v>
      </c>
      <c r="H12" s="4" t="s">
        <v>13</v>
      </c>
      <c r="I12" s="35"/>
    </row>
    <row r="13" spans="1:15" ht="15.75" x14ac:dyDescent="0.25">
      <c r="A13" s="5"/>
      <c r="B13" s="25"/>
      <c r="C13" s="52"/>
      <c r="D13" s="52"/>
      <c r="E13" s="25"/>
      <c r="F13" s="25"/>
      <c r="G13" s="26"/>
      <c r="H13" s="27"/>
      <c r="I13" s="6">
        <f>(B13+C13+D13+E13+F13+G13+H13)/6</f>
        <v>0</v>
      </c>
    </row>
    <row r="14" spans="1:15" ht="15.75" x14ac:dyDescent="0.25">
      <c r="A14" s="5"/>
      <c r="B14" s="25"/>
      <c r="C14" s="25"/>
      <c r="D14" s="25"/>
      <c r="E14" s="25"/>
      <c r="F14" s="25"/>
      <c r="G14" s="26"/>
      <c r="H14" s="27"/>
      <c r="I14" s="6"/>
    </row>
    <row r="15" spans="1:15" ht="15.75" x14ac:dyDescent="0.25">
      <c r="A15" s="5"/>
      <c r="B15" s="25"/>
      <c r="C15" s="25"/>
      <c r="D15" s="25"/>
      <c r="E15" s="25"/>
      <c r="F15" s="25"/>
      <c r="G15" s="26"/>
      <c r="H15" s="27"/>
      <c r="I15" s="6"/>
    </row>
    <row r="16" spans="1:15" ht="16.5" thickBot="1" x14ac:dyDescent="0.3">
      <c r="A16" s="5"/>
      <c r="B16" s="25"/>
      <c r="C16" s="26"/>
      <c r="D16" s="26"/>
      <c r="E16" s="26"/>
      <c r="F16" s="26"/>
      <c r="G16" s="26"/>
      <c r="H16" s="27"/>
      <c r="I16" s="32"/>
    </row>
    <row r="17" spans="1:9" ht="23.1" customHeight="1" thickBot="1" x14ac:dyDescent="0.4">
      <c r="A17" s="136" t="str">
        <f>'Tydzień 1'!A17:H17</f>
        <v>Cel 3</v>
      </c>
      <c r="B17" s="134"/>
      <c r="C17" s="134"/>
      <c r="D17" s="134"/>
      <c r="E17" s="134"/>
      <c r="F17" s="134"/>
      <c r="G17" s="134"/>
      <c r="H17" s="135"/>
      <c r="I17" s="33">
        <f>AVERAGE(I19:I22)</f>
        <v>0</v>
      </c>
    </row>
    <row r="18" spans="1:9" ht="17.100000000000001" customHeight="1" x14ac:dyDescent="0.25">
      <c r="A18" s="19" t="s">
        <v>16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14</v>
      </c>
      <c r="G18" s="17" t="s">
        <v>15</v>
      </c>
      <c r="H18" s="4" t="s">
        <v>13</v>
      </c>
      <c r="I18" s="35"/>
    </row>
    <row r="19" spans="1:9" ht="15.75" x14ac:dyDescent="0.25">
      <c r="A19" s="7"/>
      <c r="B19" s="25"/>
      <c r="C19" s="26"/>
      <c r="D19" s="26"/>
      <c r="E19" s="26"/>
      <c r="F19" s="26"/>
      <c r="G19" s="26"/>
      <c r="H19" s="27"/>
      <c r="I19" s="6">
        <f>(B19+C19+D19+E19+F19+G19+H19)/4</f>
        <v>0</v>
      </c>
    </row>
    <row r="20" spans="1:9" ht="15.75" x14ac:dyDescent="0.25">
      <c r="A20" s="18"/>
      <c r="B20" s="25"/>
      <c r="C20" s="26"/>
      <c r="D20" s="26"/>
      <c r="E20" s="26"/>
      <c r="F20" s="26"/>
      <c r="G20" s="26"/>
      <c r="H20" s="27"/>
      <c r="I20" s="6"/>
    </row>
    <row r="21" spans="1:9" ht="15.75" x14ac:dyDescent="0.25">
      <c r="A21" s="18"/>
      <c r="B21" s="25"/>
      <c r="C21" s="26"/>
      <c r="D21" s="26"/>
      <c r="E21" s="26"/>
      <c r="F21" s="26"/>
      <c r="G21" s="26"/>
      <c r="H21" s="27"/>
      <c r="I21" s="6"/>
    </row>
    <row r="22" spans="1:9" ht="16.5" thickBot="1" x14ac:dyDescent="0.3">
      <c r="A22" s="18"/>
      <c r="B22" s="25"/>
      <c r="C22" s="26"/>
      <c r="D22" s="26"/>
      <c r="E22" s="26"/>
      <c r="F22" s="26"/>
      <c r="G22" s="26"/>
      <c r="H22" s="27"/>
      <c r="I22" s="32"/>
    </row>
    <row r="23" spans="1:9" ht="23.1" customHeight="1" thickBot="1" x14ac:dyDescent="0.4">
      <c r="A23" s="136" t="str">
        <f>'Tydzień 1'!A23:H23</f>
        <v xml:space="preserve">Cel 4     
</v>
      </c>
      <c r="B23" s="134"/>
      <c r="C23" s="134"/>
      <c r="D23" s="134"/>
      <c r="E23" s="134"/>
      <c r="F23" s="134"/>
      <c r="G23" s="134"/>
      <c r="H23" s="135"/>
      <c r="I23" s="33">
        <f>AVERAGE(I25:I28)</f>
        <v>0</v>
      </c>
    </row>
    <row r="24" spans="1:9" ht="17.100000000000001" customHeight="1" x14ac:dyDescent="0.25">
      <c r="A24" s="19" t="s">
        <v>16</v>
      </c>
      <c r="B24" s="17" t="s">
        <v>8</v>
      </c>
      <c r="C24" s="17" t="s">
        <v>9</v>
      </c>
      <c r="D24" s="17" t="s">
        <v>10</v>
      </c>
      <c r="E24" s="17" t="s">
        <v>11</v>
      </c>
      <c r="F24" s="17" t="s">
        <v>14</v>
      </c>
      <c r="G24" s="17" t="s">
        <v>15</v>
      </c>
      <c r="H24" s="4" t="s">
        <v>13</v>
      </c>
      <c r="I24" s="35"/>
    </row>
    <row r="25" spans="1:9" ht="15.75" x14ac:dyDescent="0.25">
      <c r="A25" s="41"/>
      <c r="B25" s="25"/>
      <c r="C25" s="26"/>
      <c r="D25" s="26"/>
      <c r="E25" s="26"/>
      <c r="F25" s="26"/>
      <c r="G25" s="26"/>
      <c r="H25" s="27"/>
      <c r="I25" s="6">
        <f>(B25+C25+D25+E25+F25+G25+H25)/1</f>
        <v>0</v>
      </c>
    </row>
    <row r="26" spans="1:9" ht="16.5" thickBot="1" x14ac:dyDescent="0.3">
      <c r="A26" s="42"/>
      <c r="B26" s="25"/>
      <c r="C26" s="25"/>
      <c r="D26" s="25"/>
      <c r="E26" s="25"/>
      <c r="F26" s="25"/>
      <c r="G26" s="25"/>
      <c r="H26" s="25"/>
      <c r="I26" s="6"/>
    </row>
    <row r="27" spans="1:9" ht="15.75" x14ac:dyDescent="0.25">
      <c r="A27" s="31"/>
      <c r="B27" s="25"/>
      <c r="C27" s="25"/>
      <c r="D27" s="25"/>
      <c r="E27" s="25"/>
      <c r="F27" s="25"/>
      <c r="G27" s="25"/>
      <c r="H27" s="25"/>
      <c r="I27" s="6"/>
    </row>
    <row r="28" spans="1:9" ht="16.5" thickBot="1" x14ac:dyDescent="0.3">
      <c r="B28" s="25"/>
      <c r="C28" s="25"/>
      <c r="D28" s="25"/>
      <c r="E28" s="25"/>
      <c r="F28" s="25"/>
      <c r="G28" s="25"/>
      <c r="H28" s="25"/>
      <c r="I28" s="32"/>
    </row>
    <row r="29" spans="1:9" ht="24" thickBot="1" x14ac:dyDescent="0.4">
      <c r="A29" s="136" t="str">
        <f>'Tydzień 1'!A29:H29</f>
        <v>Cel 5</v>
      </c>
      <c r="B29" s="134"/>
      <c r="C29" s="134"/>
      <c r="D29" s="134"/>
      <c r="E29" s="134"/>
      <c r="F29" s="134"/>
      <c r="G29" s="134"/>
      <c r="H29" s="135"/>
      <c r="I29" s="33">
        <f>AVERAGE(I31:I34)</f>
        <v>0</v>
      </c>
    </row>
    <row r="30" spans="1:9" ht="15.75" x14ac:dyDescent="0.25">
      <c r="A30" s="19" t="s">
        <v>16</v>
      </c>
      <c r="B30" s="21" t="s">
        <v>8</v>
      </c>
      <c r="C30" s="21" t="s">
        <v>19</v>
      </c>
      <c r="D30" s="21" t="s">
        <v>10</v>
      </c>
      <c r="E30" s="21" t="s">
        <v>11</v>
      </c>
      <c r="F30" s="21" t="s">
        <v>12</v>
      </c>
      <c r="G30" s="21" t="s">
        <v>15</v>
      </c>
      <c r="H30" s="22" t="s">
        <v>13</v>
      </c>
      <c r="I30" s="35"/>
    </row>
    <row r="31" spans="1:9" ht="15.75" x14ac:dyDescent="0.25">
      <c r="A31" s="20"/>
      <c r="B31" s="25"/>
      <c r="C31" s="52"/>
      <c r="D31" s="52"/>
      <c r="E31" s="25"/>
      <c r="F31" s="25"/>
      <c r="G31" s="26"/>
      <c r="H31" s="27"/>
      <c r="I31" s="6">
        <f>(B31+C31+D31+E31+F31+G31+H31)/6</f>
        <v>0</v>
      </c>
    </row>
    <row r="32" spans="1:9" ht="15.75" x14ac:dyDescent="0.25">
      <c r="A32" s="7"/>
      <c r="B32" s="25"/>
      <c r="C32" s="25"/>
      <c r="D32" s="25"/>
      <c r="E32" s="25"/>
      <c r="F32" s="25"/>
      <c r="G32" s="25"/>
      <c r="H32" s="25"/>
      <c r="I32" s="6"/>
    </row>
    <row r="33" spans="1:9" ht="15.75" x14ac:dyDescent="0.25">
      <c r="A33" s="20"/>
      <c r="B33" s="25"/>
      <c r="C33" s="25"/>
      <c r="D33" s="25"/>
      <c r="E33" s="25"/>
      <c r="F33" s="25"/>
      <c r="G33" s="25"/>
      <c r="H33" s="25"/>
      <c r="I33" s="6"/>
    </row>
    <row r="34" spans="1:9" ht="16.5" thickBot="1" x14ac:dyDescent="0.3">
      <c r="A34" s="36"/>
      <c r="B34" s="37"/>
      <c r="C34" s="37"/>
      <c r="D34" s="37"/>
      <c r="E34" s="37"/>
      <c r="F34" s="37"/>
      <c r="G34" s="37"/>
      <c r="H34" s="37"/>
      <c r="I34" s="6"/>
    </row>
    <row r="35" spans="1:9" ht="24" thickBot="1" x14ac:dyDescent="0.4">
      <c r="A35" s="129" t="s">
        <v>20</v>
      </c>
      <c r="B35" s="130"/>
      <c r="C35" s="130"/>
      <c r="D35" s="131">
        <f>AVERAGE(I5,I11,I17,I23,I29)</f>
        <v>0</v>
      </c>
      <c r="E35" s="131"/>
      <c r="F35" s="131"/>
      <c r="G35" s="131"/>
      <c r="H35" s="131"/>
      <c r="I35" s="3"/>
    </row>
    <row r="36" spans="1:9" ht="17.100000000000001" customHeight="1" x14ac:dyDescent="0.25">
      <c r="A36" s="13"/>
      <c r="B36" s="13"/>
      <c r="C36" s="13"/>
      <c r="D36" s="13"/>
      <c r="E36" s="13"/>
      <c r="F36" s="13"/>
      <c r="G36" s="13"/>
      <c r="H36" s="13"/>
      <c r="I36" s="3"/>
    </row>
    <row r="37" spans="1:9" ht="17.100000000000001" customHeight="1" thickBot="1" x14ac:dyDescent="0.3">
      <c r="A37" s="9"/>
      <c r="B37" s="9"/>
      <c r="C37" s="9"/>
      <c r="D37" s="9"/>
      <c r="E37" s="9"/>
      <c r="F37" s="9"/>
      <c r="G37" s="9"/>
      <c r="H37" s="9"/>
      <c r="I37" s="3"/>
    </row>
    <row r="38" spans="1:9" ht="23.25" x14ac:dyDescent="0.35">
      <c r="A38" s="81" t="s">
        <v>24</v>
      </c>
      <c r="B38" s="82"/>
      <c r="C38" s="82"/>
      <c r="D38" s="82"/>
      <c r="E38" s="82"/>
      <c r="F38" s="82"/>
      <c r="G38" s="82"/>
      <c r="H38" s="83"/>
      <c r="I38" s="3"/>
    </row>
    <row r="39" spans="1:9" ht="17.100000000000001" customHeight="1" x14ac:dyDescent="0.25">
      <c r="A39" s="19" t="s">
        <v>25</v>
      </c>
      <c r="B39" s="77" t="s">
        <v>26</v>
      </c>
      <c r="C39" s="78"/>
      <c r="D39" s="77" t="s">
        <v>27</v>
      </c>
      <c r="E39" s="78"/>
      <c r="F39" s="77" t="s">
        <v>28</v>
      </c>
      <c r="G39" s="79"/>
      <c r="H39" s="80"/>
      <c r="I39" s="3"/>
    </row>
    <row r="40" spans="1:9" ht="15.95" customHeight="1" x14ac:dyDescent="0.25">
      <c r="A40" s="10"/>
      <c r="B40" s="54"/>
      <c r="C40" s="55"/>
      <c r="D40" s="54"/>
      <c r="E40" s="55"/>
      <c r="F40" s="56"/>
      <c r="G40" s="57"/>
      <c r="H40" s="58"/>
      <c r="I40" s="3"/>
    </row>
    <row r="41" spans="1:9" ht="17.45" customHeight="1" x14ac:dyDescent="0.25">
      <c r="A41" s="10"/>
      <c r="B41" s="54"/>
      <c r="C41" s="55"/>
      <c r="D41" s="54"/>
      <c r="E41" s="55"/>
      <c r="F41" s="56"/>
      <c r="G41" s="57"/>
      <c r="H41" s="58"/>
      <c r="I41" s="1"/>
    </row>
    <row r="42" spans="1:9" ht="15" customHeight="1" x14ac:dyDescent="0.25">
      <c r="A42" s="11"/>
      <c r="B42" s="72"/>
      <c r="C42" s="73"/>
      <c r="D42" s="72"/>
      <c r="E42" s="73"/>
      <c r="F42" s="56"/>
      <c r="G42" s="57"/>
      <c r="H42" s="58"/>
    </row>
    <row r="43" spans="1:9" ht="15" customHeight="1" x14ac:dyDescent="0.25">
      <c r="A43" s="11"/>
      <c r="B43" s="72"/>
      <c r="C43" s="73"/>
      <c r="D43" s="72"/>
      <c r="E43" s="73"/>
      <c r="F43" s="56"/>
      <c r="G43" s="57"/>
      <c r="H43" s="58"/>
    </row>
    <row r="44" spans="1:9" ht="15" customHeight="1" x14ac:dyDescent="0.25">
      <c r="A44" s="11"/>
      <c r="B44" s="74"/>
      <c r="C44" s="75"/>
      <c r="D44" s="74"/>
      <c r="E44" s="75"/>
      <c r="F44" s="75"/>
      <c r="G44" s="75"/>
      <c r="H44" s="76"/>
    </row>
    <row r="45" spans="1:9" ht="15" customHeight="1" x14ac:dyDescent="0.25">
      <c r="A45" s="11"/>
      <c r="B45" s="60"/>
      <c r="C45" s="61"/>
      <c r="D45" s="61"/>
      <c r="E45" s="61"/>
      <c r="F45" s="75"/>
      <c r="G45" s="75"/>
      <c r="H45" s="76"/>
    </row>
    <row r="46" spans="1:9" ht="15" customHeight="1" x14ac:dyDescent="0.25">
      <c r="A46" s="11"/>
      <c r="B46" s="61"/>
      <c r="C46" s="61"/>
      <c r="D46" s="61"/>
      <c r="E46" s="61"/>
      <c r="F46" s="75"/>
      <c r="G46" s="75"/>
      <c r="H46" s="76"/>
    </row>
    <row r="47" spans="1:9" ht="15" customHeight="1" thickBot="1" x14ac:dyDescent="0.3">
      <c r="A47" s="12"/>
      <c r="B47" s="69"/>
      <c r="C47" s="69"/>
      <c r="D47" s="69"/>
      <c r="E47" s="69"/>
      <c r="F47" s="70"/>
      <c r="G47" s="70"/>
      <c r="H47" s="71"/>
    </row>
    <row r="48" spans="1:9" ht="15" customHeight="1" x14ac:dyDescent="0.25">
      <c r="A48" s="8"/>
      <c r="B48" s="59"/>
      <c r="C48" s="59"/>
      <c r="D48" s="59"/>
      <c r="E48" s="59"/>
      <c r="F48" s="8"/>
      <c r="G48" s="8"/>
      <c r="H48" s="8"/>
    </row>
  </sheetData>
  <mergeCells count="40">
    <mergeCell ref="B48:C48"/>
    <mergeCell ref="D48:E48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9:C39"/>
    <mergeCell ref="D39:E39"/>
    <mergeCell ref="F39:H39"/>
    <mergeCell ref="J3:O3"/>
    <mergeCell ref="A4:B4"/>
    <mergeCell ref="A5:H5"/>
    <mergeCell ref="J5:N5"/>
    <mergeCell ref="A11:H11"/>
    <mergeCell ref="A17:H17"/>
    <mergeCell ref="A23:H23"/>
    <mergeCell ref="A29:H29"/>
    <mergeCell ref="A35:C35"/>
    <mergeCell ref="D35:H35"/>
    <mergeCell ref="A38:H38"/>
  </mergeCells>
  <conditionalFormatting sqref="F41:H41">
    <cfRule type="cellIs" dxfId="77" priority="4" stopIfTrue="1" operator="greaterThan">
      <formula>0</formula>
    </cfRule>
    <cfRule type="cellIs" dxfId="76" priority="5" stopIfTrue="1" operator="lessThan">
      <formula>0</formula>
    </cfRule>
  </conditionalFormatting>
  <conditionalFormatting sqref="F42:H44">
    <cfRule type="cellIs" dxfId="75" priority="6" stopIfTrue="1" operator="greaterThan">
      <formula>0</formula>
    </cfRule>
  </conditionalFormatting>
  <conditionalFormatting sqref="F45:H45">
    <cfRule type="cellIs" dxfId="74" priority="7" stopIfTrue="1" operator="greaterThanOrEqual">
      <formula>2</formula>
    </cfRule>
  </conditionalFormatting>
  <conditionalFormatting sqref="F46:H46">
    <cfRule type="cellIs" dxfId="73" priority="8" stopIfTrue="1" operator="greaterThan">
      <formula>3</formula>
    </cfRule>
    <cfRule type="cellIs" dxfId="72" priority="9" stopIfTrue="1" operator="between">
      <formula>1</formula>
      <formula>3</formula>
    </cfRule>
    <cfRule type="cellIs" dxfId="71" priority="10" stopIfTrue="1" operator="lessThan">
      <formula>1</formula>
    </cfRule>
  </conditionalFormatting>
  <conditionalFormatting sqref="F47:H47">
    <cfRule type="cellIs" dxfId="70" priority="11" stopIfTrue="1" operator="between">
      <formula>2000</formula>
      <formula>2500</formula>
    </cfRule>
    <cfRule type="cellIs" dxfId="69" priority="12" stopIfTrue="1" operator="lessThan">
      <formula>2000</formula>
    </cfRule>
    <cfRule type="cellIs" dxfId="68" priority="13" stopIfTrue="1" operator="greaterThanOrEqual">
      <formula>2500</formula>
    </cfRule>
  </conditionalFormatting>
  <conditionalFormatting sqref="D35:H35">
    <cfRule type="cellIs" dxfId="67" priority="1" stopIfTrue="1" operator="lessThanOrEqual">
      <formula>0.7</formula>
    </cfRule>
    <cfRule type="cellIs" dxfId="66" priority="2" stopIfTrue="1" operator="between">
      <formula>0.7</formula>
      <formula>0.9</formula>
    </cfRule>
    <cfRule type="cellIs" dxfId="65" priority="3" stopIfTrue="1" operator="greaterThanOrEqual">
      <formula>0.9</formula>
    </cfRule>
  </conditionalFormatting>
  <pageMargins left="0.75" right="0.75" top="1" bottom="1" header="0.5" footer="0.5"/>
  <pageSetup paperSize="9" orientation="portrait" horizontalDpi="0" verticalDpi="0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Przykład planowania tygodnia</vt:lpstr>
      <vt:lpstr>Podsumowanie</vt:lpstr>
      <vt:lpstr>Tydzień 1</vt:lpstr>
      <vt:lpstr>Tydzień 2</vt:lpstr>
      <vt:lpstr>Tydzień 3</vt:lpstr>
      <vt:lpstr>Tydzień 4</vt:lpstr>
      <vt:lpstr>Tydzień 5</vt:lpstr>
      <vt:lpstr>Tydzień 6</vt:lpstr>
      <vt:lpstr>Tydzień 7</vt:lpstr>
      <vt:lpstr>Tydzień 8</vt:lpstr>
      <vt:lpstr>Tydzień 9</vt:lpstr>
      <vt:lpstr>Tydzień 10</vt:lpstr>
      <vt:lpstr>Tydzień 11</vt:lpstr>
      <vt:lpstr>Tydzień 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Pieprzak</dc:creator>
  <cp:keywords/>
  <dc:description/>
  <cp:lastModifiedBy>Michał Pieprzak</cp:lastModifiedBy>
  <cp:revision/>
  <dcterms:created xsi:type="dcterms:W3CDTF">2018-01-01T19:59:07Z</dcterms:created>
  <dcterms:modified xsi:type="dcterms:W3CDTF">2018-02-25T17:23:02Z</dcterms:modified>
  <cp:category/>
  <cp:contentStatus/>
</cp:coreProperties>
</file>